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A_ZAKÁZKY\A_STAVBY\2019\0_Vyhlášení ke schválení\"/>
    </mc:Choice>
  </mc:AlternateContent>
  <bookViews>
    <workbookView xWindow="0" yWindow="0" windowWidth="18195" windowHeight="11475"/>
  </bookViews>
  <sheets>
    <sheet name="Krycí list rozpočtu" sheetId="7" r:id="rId1"/>
    <sheet name="1 - Komenského" sheetId="1" r:id="rId2"/>
    <sheet name="2 - Sokolská" sheetId="2" r:id="rId3"/>
    <sheet name="3 - Palackého nám." sheetId="3" r:id="rId4"/>
    <sheet name="4 - Bílkova za Popelkou" sheetId="4" r:id="rId5"/>
    <sheet name="5 - L.Vojtěcha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7" l="1"/>
  <c r="D13" i="7"/>
  <c r="D12" i="7"/>
  <c r="D11" i="7"/>
  <c r="D10" i="7"/>
  <c r="D9" i="7"/>
  <c r="D8" i="7"/>
  <c r="D14" i="7" l="1"/>
  <c r="E42" i="6" l="1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44" i="6" l="1"/>
  <c r="E5" i="6" l="1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20" i="6"/>
  <c r="E22" i="6" l="1"/>
  <c r="E46" i="6" s="1"/>
  <c r="E47" i="6" s="1"/>
  <c r="E48" i="6" s="1"/>
  <c r="E5" i="4"/>
  <c r="E6" i="4"/>
  <c r="E7" i="4"/>
  <c r="E8" i="4"/>
  <c r="E9" i="4"/>
  <c r="E10" i="4"/>
  <c r="E11" i="4"/>
  <c r="E12" i="4"/>
  <c r="E14" i="4"/>
  <c r="E16" i="4" l="1"/>
  <c r="E17" i="4" s="1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20" i="3"/>
  <c r="E18" i="4" l="1"/>
  <c r="E22" i="3"/>
  <c r="E23" i="3" s="1"/>
  <c r="E51" i="2"/>
  <c r="E50" i="2"/>
  <c r="E49" i="2"/>
  <c r="E48" i="2"/>
  <c r="E47" i="2"/>
  <c r="E46" i="2"/>
  <c r="E45" i="2"/>
  <c r="E44" i="2"/>
  <c r="E24" i="3" l="1"/>
  <c r="E53" i="2"/>
  <c r="E36" i="2" l="1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38" i="2" l="1"/>
  <c r="E55" i="2" s="1"/>
  <c r="E56" i="2" s="1"/>
  <c r="E57" i="2" s="1"/>
  <c r="E16" i="2" l="1"/>
  <c r="E14" i="2"/>
  <c r="E13" i="2"/>
  <c r="E12" i="2"/>
  <c r="E11" i="2"/>
  <c r="E10" i="2"/>
  <c r="E9" i="2"/>
  <c r="E8" i="2"/>
  <c r="E7" i="2"/>
  <c r="E6" i="2"/>
  <c r="E5" i="2"/>
  <c r="E4" i="2"/>
  <c r="E18" i="2" l="1"/>
  <c r="E16" i="1" l="1"/>
  <c r="E7" i="1"/>
  <c r="E26" i="1" l="1"/>
  <c r="E24" i="1"/>
  <c r="E23" i="1"/>
  <c r="E22" i="1"/>
  <c r="E21" i="1"/>
  <c r="E20" i="1"/>
  <c r="E19" i="1"/>
  <c r="E18" i="1"/>
  <c r="E17" i="1"/>
  <c r="E15" i="1"/>
  <c r="E14" i="1"/>
  <c r="E13" i="1"/>
  <c r="E12" i="1"/>
  <c r="E11" i="1"/>
  <c r="E10" i="1"/>
  <c r="E9" i="1"/>
  <c r="E8" i="1"/>
  <c r="E6" i="1"/>
  <c r="E5" i="1"/>
  <c r="E28" i="1" l="1"/>
  <c r="E29" i="1" s="1"/>
  <c r="E30" i="1" s="1"/>
</calcChain>
</file>

<file path=xl/sharedStrings.xml><?xml version="1.0" encoding="utf-8"?>
<sst xmlns="http://schemas.openxmlformats.org/spreadsheetml/2006/main" count="293" uniqueCount="76">
  <si>
    <t>MJ</t>
  </si>
  <si>
    <t>výměra</t>
  </si>
  <si>
    <t>cena za MJ</t>
  </si>
  <si>
    <t>cena celkem</t>
  </si>
  <si>
    <t xml:space="preserve">Vybourání chodníku (dlažba 30x30) včetně odvozu a likvidace                            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</si>
  <si>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 </t>
    </r>
  </si>
  <si>
    <t xml:space="preserve">Vybourání chodníku (dlažba žulová 10x10) včetně odvozu na skládku města                            </t>
  </si>
  <si>
    <t xml:space="preserve">Odstranění podkladu z kameniva do 10cm vč. odvozu a uložení na skládku  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</si>
  <si>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</t>
    </r>
  </si>
  <si>
    <t xml:space="preserve">Odstranění podkladu z kameniva do 20cm vč. odvozu a uložení na skládku  </t>
  </si>
  <si>
    <t xml:space="preserve">Demontáž stávajícího chodníkového obrubníku, odvoz a likvidace             </t>
  </si>
  <si>
    <t>m</t>
  </si>
  <si>
    <t xml:space="preserve">Demontáž stávajícího chodníkového obrubníku ( 1 řada dl. žulová 10x10), odvoz a likvidace             </t>
  </si>
  <si>
    <t>ks</t>
  </si>
  <si>
    <t>Podklad ze štěrku do 10cm se zhutněním</t>
  </si>
  <si>
    <t>Podklad ze štěrku do 20cm se zhutněním</t>
  </si>
  <si>
    <t>Dodávka + montáž dlažby 10/20/6 do drtě 4-8</t>
  </si>
  <si>
    <t>Dodávka + montáž dlažby 10/20/8 do drtě 4-8</t>
  </si>
  <si>
    <t xml:space="preserve">Dodávka + montáž chodníkového obrubníku do betonu                                     </t>
  </si>
  <si>
    <t>Výšková úprava uzávěrů vody, plynu</t>
  </si>
  <si>
    <t>Výšková úprava kanalizační vpusti, šachty apod.</t>
  </si>
  <si>
    <t>Položení nopové folie u zdi domů š.0,5m</t>
  </si>
  <si>
    <t>Příplatek za červenou reliéfní dlažbu</t>
  </si>
  <si>
    <t>Oprava přídlažby (2x žulová kostka 10x10)</t>
  </si>
  <si>
    <t xml:space="preserve">Oprava vozovky kolem silnič. obrubníků š. 0,3m asfaltobetonem tl. 7 cm vč. zařezání </t>
  </si>
  <si>
    <t>ZUK, dopravní značení, vytýčení sítí</t>
  </si>
  <si>
    <t>soub</t>
  </si>
  <si>
    <t xml:space="preserve">Celkem bez DPH </t>
  </si>
  <si>
    <t>DPH    21%</t>
  </si>
  <si>
    <t xml:space="preserve">Cena celkem vč. DPH </t>
  </si>
  <si>
    <t>Komenského   -   od ul. Dr. Svěráka po ALBERT</t>
  </si>
  <si>
    <t>Zpětná montáž dlažby žulové 10x10</t>
  </si>
  <si>
    <r>
      <t xml:space="preserve">Demontáž stávajícího silničního obrubníku </t>
    </r>
    <r>
      <rPr>
        <sz val="12"/>
        <color rgb="FFFF0000"/>
        <rFont val="Calibri"/>
        <family val="2"/>
        <charset val="238"/>
        <scheme val="minor"/>
      </rPr>
      <t>žulového (ponechání ke zpětné montáži)</t>
    </r>
  </si>
  <si>
    <t xml:space="preserve">Vybourání chodníku (dlažba žulová 10x10)  (ponechání ke zpětné montáži)                            </t>
  </si>
  <si>
    <t>Zpětná montáž silničního obrubníku žulového</t>
  </si>
  <si>
    <t>Doplnění ornice kolem obrubníků, šíře 0,5m vč. osetí travním semenem</t>
  </si>
  <si>
    <t xml:space="preserve">Vybourání chodníku (dlažba 10x20) včetně odvozu na skládku města                            </t>
  </si>
  <si>
    <t>Demontáž stávajícího silničního obrubníku, odvoz a likvidace</t>
  </si>
  <si>
    <t xml:space="preserve">Dodávka + montáž silničního obrubníku do betonu                                     </t>
  </si>
  <si>
    <t>Doplnění ornice kolem obrubníků, šíře 0,5m, vč. osetí travním semenem</t>
  </si>
  <si>
    <t xml:space="preserve">Dodávka + montáž silničního obrubníku do betonu  (z toho 3 m snížené, přechodové 1xP, 1xL)                                   </t>
  </si>
  <si>
    <t xml:space="preserve">OPRAVA CHODNIKU   - Sokolská, úsek 1 -  za gymnáziem, Boskovice   </t>
  </si>
  <si>
    <t xml:space="preserve">OPRAVA CHODNIKU   - Sokolská, úsek 2 - u sokolovny, Boskovice   </t>
  </si>
  <si>
    <t>ZUK, dopravní značení, vytýčení sítí   - společné pro úsek 1-3</t>
  </si>
  <si>
    <t>Celkem bez DPH - úsek 1</t>
  </si>
  <si>
    <t>Celkem bez DPH - úsek 2</t>
  </si>
  <si>
    <t xml:space="preserve">Dodávka + montáž silničního obrubníku do betonu     (z toho snížený 6m, přechodový 2P a 2 L)                                </t>
  </si>
  <si>
    <t xml:space="preserve">OPRAVA CHODNIKU   - Sokolská, úsek 3 - nad sokolovnou, Boskovice   </t>
  </si>
  <si>
    <t>Celkem bez DPH - úsek 3</t>
  </si>
  <si>
    <t>Celkem bez DPH - úseky 1 - 3</t>
  </si>
  <si>
    <t>Dodávka a montáž betonového odvodňovacího žlabu TBZ 50/50/13</t>
  </si>
  <si>
    <t>Dodávka a montáž příčného odvodňovacího žlabu (polymerbeton, plastový rošt, komplet 2x1,5m)</t>
  </si>
  <si>
    <t>Podklad ze štěrku do 20cm se zhutněním pod betonový žlab</t>
  </si>
  <si>
    <t xml:space="preserve">Vybourání odvodňovacího žlabu z kamenů vč. odvozu a uložení na skládku                         </t>
  </si>
  <si>
    <t xml:space="preserve">OPRAVA CHODNIKU   - Palackého nám. pod gymnáziem, Boskovice   </t>
  </si>
  <si>
    <t xml:space="preserve">Vybourání chodníku z betonových panelů včetně odvozu a likvidace                            </t>
  </si>
  <si>
    <t xml:space="preserve">OPRAVA CHODNIKU   - Bílkova - za Popelkou, Boskovice   </t>
  </si>
  <si>
    <t>Demontáž a zpětná montáž dopravní značky vč. dodání nové Al patky</t>
  </si>
  <si>
    <t xml:space="preserve">OPRAVA CHODNIKU  - L. Vojtěcha - úsek 1  (od křížku po žulový vjezd), Boskovice   </t>
  </si>
  <si>
    <t xml:space="preserve">Dodávka + montáž silničního obrubníku do betonu    (z toho přejezdový 90 m)                                 </t>
  </si>
  <si>
    <t>ZUK, dopravní značení, vytýčení sítí - společné pro úsek 1 a 2</t>
  </si>
  <si>
    <t xml:space="preserve">OPRAVA CHODNIKU  - L. Vojtěcha - úsek 2 (kolem garáží), Boskovice   </t>
  </si>
  <si>
    <t>Celkem bez DPH - úsek 1 a 2</t>
  </si>
  <si>
    <t>KRYCÍ LIST ROZPOČTU</t>
  </si>
  <si>
    <t>Akce:</t>
  </si>
  <si>
    <t>Vypracoval:</t>
  </si>
  <si>
    <t>město Boskovice</t>
  </si>
  <si>
    <t>Cena bez DPH</t>
  </si>
  <si>
    <t>DPH 21%</t>
  </si>
  <si>
    <t>Rozpočtovaná cena vč. DPH</t>
  </si>
  <si>
    <t>Velkoplošné opravy chodníků 2019</t>
  </si>
  <si>
    <t>1 - Komenského ul.</t>
  </si>
  <si>
    <t>3 - Palackého nám.</t>
  </si>
  <si>
    <t>4 - Bílkova ul.</t>
  </si>
  <si>
    <t>2 - Sokolská ul. (úseky 1 až 3)</t>
  </si>
  <si>
    <t>5 - L. Vojtěcha ul. (úsek 1 až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</si>
</sst>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.00_ ;\-#,##0.00\ 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Arial CE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vertical="center"/>
    </xf>
    <xf numFmtId="0" fontId="2" fillId="0" borderId="4" xfId="0" applyFont="1" applyBorder="1"/>
    <xf numFmtId="0" fontId="0" fillId="0" borderId="4" xfId="0" applyBorder="1" applyAlignment="1">
      <alignment horizontal="center"/>
    </xf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44" fontId="4" fillId="0" borderId="4" xfId="1" applyFont="1" applyBorder="1" applyAlignment="1">
      <alignment vertical="center"/>
    </xf>
    <xf numFmtId="164" fontId="4" fillId="0" borderId="4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44" fontId="4" fillId="0" borderId="0" xfId="1" applyFont="1" applyAlignment="1">
      <alignment vertical="center"/>
    </xf>
    <xf numFmtId="0" fontId="6" fillId="0" borderId="5" xfId="0" applyFont="1" applyBorder="1"/>
    <xf numFmtId="0" fontId="0" fillId="0" borderId="6" xfId="0" applyBorder="1" applyAlignment="1">
      <alignment horizontal="center"/>
    </xf>
    <xf numFmtId="0" fontId="0" fillId="0" borderId="6" xfId="0" applyBorder="1"/>
    <xf numFmtId="44" fontId="6" fillId="0" borderId="7" xfId="0" applyNumberFormat="1" applyFont="1" applyBorder="1"/>
    <xf numFmtId="0" fontId="4" fillId="0" borderId="8" xfId="0" applyFont="1" applyBorder="1" applyAlignment="1">
      <alignment vertical="center"/>
    </xf>
    <xf numFmtId="0" fontId="0" fillId="0" borderId="9" xfId="0" applyBorder="1" applyAlignment="1">
      <alignment horizontal="center"/>
    </xf>
    <xf numFmtId="0" fontId="0" fillId="0" borderId="9" xfId="0" applyBorder="1"/>
    <xf numFmtId="44" fontId="0" fillId="0" borderId="10" xfId="0" applyNumberFormat="1" applyBorder="1"/>
    <xf numFmtId="0" fontId="6" fillId="0" borderId="1" xfId="0" applyFont="1" applyBorder="1"/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44" fontId="6" fillId="0" borderId="3" xfId="0" applyNumberFormat="1" applyFont="1" applyBorder="1"/>
    <xf numFmtId="0" fontId="6" fillId="0" borderId="0" xfId="0" applyFont="1"/>
    <xf numFmtId="0" fontId="2" fillId="0" borderId="0" xfId="0" applyFont="1"/>
    <xf numFmtId="0" fontId="0" fillId="0" borderId="4" xfId="0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64" fontId="8" fillId="0" borderId="4" xfId="0" applyNumberFormat="1" applyFont="1" applyBorder="1"/>
    <xf numFmtId="164" fontId="8" fillId="0" borderId="4" xfId="0" applyNumberFormat="1" applyFont="1" applyBorder="1" applyAlignment="1">
      <alignment vertical="center"/>
    </xf>
    <xf numFmtId="0" fontId="9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right" vertical="center" indent="2"/>
    </xf>
    <xf numFmtId="164" fontId="4" fillId="0" borderId="4" xfId="0" applyNumberFormat="1" applyFont="1" applyBorder="1"/>
    <xf numFmtId="0" fontId="0" fillId="0" borderId="4" xfId="0" applyBorder="1" applyAlignment="1">
      <alignment horizontal="right" indent="2"/>
    </xf>
    <xf numFmtId="0" fontId="0" fillId="0" borderId="4" xfId="0" applyBorder="1" applyAlignment="1">
      <alignment horizontal="right" vertical="center" indent="2"/>
    </xf>
    <xf numFmtId="0" fontId="0" fillId="0" borderId="0" xfId="0" applyAlignment="1">
      <alignment horizontal="right" indent="2"/>
    </xf>
    <xf numFmtId="0" fontId="0" fillId="0" borderId="6" xfId="0" applyBorder="1" applyAlignment="1">
      <alignment horizontal="right" indent="2"/>
    </xf>
    <xf numFmtId="0" fontId="0" fillId="0" borderId="9" xfId="0" applyBorder="1" applyAlignment="1">
      <alignment horizontal="right" indent="2"/>
    </xf>
    <xf numFmtId="0" fontId="6" fillId="0" borderId="2" xfId="0" applyFont="1" applyBorder="1" applyAlignment="1">
      <alignment horizontal="right" indent="2"/>
    </xf>
    <xf numFmtId="0" fontId="4" fillId="0" borderId="11" xfId="0" applyFont="1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 indent="2"/>
    </xf>
    <xf numFmtId="0" fontId="0" fillId="0" borderId="0" xfId="0" applyBorder="1"/>
    <xf numFmtId="44" fontId="0" fillId="0" borderId="12" xfId="0" applyNumberFormat="1" applyBorder="1"/>
    <xf numFmtId="0" fontId="0" fillId="0" borderId="2" xfId="0" applyBorder="1" applyAlignment="1">
      <alignment horizontal="right" indent="2"/>
    </xf>
    <xf numFmtId="164" fontId="4" fillId="0" borderId="4" xfId="0" applyNumberFormat="1" applyFont="1" applyFill="1" applyBorder="1"/>
    <xf numFmtId="0" fontId="10" fillId="0" borderId="0" xfId="0" applyFont="1" applyAlignment="1">
      <alignment horizontal="center"/>
    </xf>
    <xf numFmtId="0" fontId="11" fillId="0" borderId="13" xfId="0" applyFont="1" applyBorder="1"/>
    <xf numFmtId="0" fontId="12" fillId="0" borderId="14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11" fillId="0" borderId="16" xfId="0" applyFont="1" applyBorder="1"/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1" fillId="0" borderId="18" xfId="0" applyFont="1" applyBorder="1"/>
    <xf numFmtId="0" fontId="11" fillId="0" borderId="19" xfId="0" applyFont="1" applyBorder="1" applyAlignment="1">
      <alignment horizontal="left"/>
    </xf>
    <xf numFmtId="0" fontId="11" fillId="0" borderId="20" xfId="0" applyFont="1" applyBorder="1" applyAlignment="1">
      <alignment horizontal="left"/>
    </xf>
    <xf numFmtId="0" fontId="14" fillId="0" borderId="21" xfId="0" applyFont="1" applyBorder="1" applyAlignment="1">
      <alignment horizontal="left"/>
    </xf>
    <xf numFmtId="0" fontId="14" fillId="0" borderId="22" xfId="0" applyFont="1" applyBorder="1" applyAlignment="1">
      <alignment horizontal="left"/>
    </xf>
    <xf numFmtId="0" fontId="14" fillId="0" borderId="23" xfId="0" applyFont="1" applyBorder="1" applyAlignment="1">
      <alignment horizontal="left"/>
    </xf>
    <xf numFmtId="42" fontId="14" fillId="0" borderId="24" xfId="0" applyNumberFormat="1" applyFont="1" applyBorder="1"/>
    <xf numFmtId="0" fontId="14" fillId="0" borderId="25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14" fillId="0" borderId="7" xfId="0" applyFont="1" applyBorder="1" applyAlignment="1">
      <alignment horizontal="left"/>
    </xf>
    <xf numFmtId="42" fontId="14" fillId="0" borderId="26" xfId="0" applyNumberFormat="1" applyFont="1" applyBorder="1"/>
    <xf numFmtId="42" fontId="14" fillId="0" borderId="27" xfId="0" applyNumberFormat="1" applyFont="1" applyBorder="1"/>
    <xf numFmtId="0" fontId="14" fillId="0" borderId="25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42" fontId="14" fillId="0" borderId="28" xfId="0" applyNumberFormat="1" applyFont="1" applyBorder="1"/>
    <xf numFmtId="0" fontId="15" fillId="2" borderId="25" xfId="0" applyFont="1" applyFill="1" applyBorder="1" applyAlignment="1">
      <alignment horizontal="left"/>
    </xf>
    <xf numFmtId="0" fontId="15" fillId="2" borderId="6" xfId="0" applyFont="1" applyFill="1" applyBorder="1" applyAlignment="1">
      <alignment horizontal="left"/>
    </xf>
    <xf numFmtId="42" fontId="15" fillId="2" borderId="28" xfId="0" applyNumberFormat="1" applyFont="1" applyFill="1" applyBorder="1"/>
    <xf numFmtId="0" fontId="14" fillId="0" borderId="29" xfId="0" applyFont="1" applyFill="1" applyBorder="1" applyAlignment="1">
      <alignment horizontal="left"/>
    </xf>
    <xf numFmtId="0" fontId="14" fillId="0" borderId="30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/>
    </xf>
    <xf numFmtId="0" fontId="15" fillId="2" borderId="2" xfId="0" applyFont="1" applyFill="1" applyBorder="1" applyAlignment="1">
      <alignment horizontal="left"/>
    </xf>
    <xf numFmtId="42" fontId="15" fillId="2" borderId="31" xfId="0" applyNumberFormat="1" applyFont="1" applyFill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A20" sqref="A20"/>
    </sheetView>
  </sheetViews>
  <sheetFormatPr defaultRowHeight="15" x14ac:dyDescent="0.25"/>
  <cols>
    <col min="1" max="1" width="13.28515625" customWidth="1"/>
    <col min="3" max="3" width="13" customWidth="1"/>
    <col min="4" max="4" width="33.42578125" customWidth="1"/>
  </cols>
  <sheetData>
    <row r="1" spans="1:4" ht="18" x14ac:dyDescent="0.25">
      <c r="A1" s="51" t="s">
        <v>63</v>
      </c>
      <c r="B1" s="51"/>
      <c r="C1" s="51"/>
      <c r="D1" s="51"/>
    </row>
    <row r="2" spans="1:4" ht="15.75" thickBot="1" x14ac:dyDescent="0.3"/>
    <row r="3" spans="1:4" x14ac:dyDescent="0.25">
      <c r="A3" s="52" t="s">
        <v>64</v>
      </c>
      <c r="B3" s="53" t="s">
        <v>70</v>
      </c>
      <c r="C3" s="53"/>
      <c r="D3" s="54"/>
    </row>
    <row r="4" spans="1:4" x14ac:dyDescent="0.25">
      <c r="A4" s="55"/>
      <c r="B4" s="56"/>
      <c r="C4" s="56"/>
      <c r="D4" s="57"/>
    </row>
    <row r="5" spans="1:4" ht="15.75" thickBot="1" x14ac:dyDescent="0.3">
      <c r="A5" s="58" t="s">
        <v>65</v>
      </c>
      <c r="B5" s="59" t="s">
        <v>66</v>
      </c>
      <c r="C5" s="59"/>
      <c r="D5" s="60"/>
    </row>
    <row r="7" spans="1:4" ht="15.75" thickBot="1" x14ac:dyDescent="0.3"/>
    <row r="8" spans="1:4" x14ac:dyDescent="0.25">
      <c r="A8" s="61" t="s">
        <v>71</v>
      </c>
      <c r="B8" s="62"/>
      <c r="C8" s="63"/>
      <c r="D8" s="64">
        <f>'1 - Komenského'!E28</f>
        <v>0</v>
      </c>
    </row>
    <row r="9" spans="1:4" x14ac:dyDescent="0.25">
      <c r="A9" s="65" t="s">
        <v>74</v>
      </c>
      <c r="B9" s="66"/>
      <c r="C9" s="67"/>
      <c r="D9" s="68">
        <f>'2 - Sokolská'!E55</f>
        <v>0</v>
      </c>
    </row>
    <row r="10" spans="1:4" x14ac:dyDescent="0.25">
      <c r="A10" s="65" t="s">
        <v>72</v>
      </c>
      <c r="B10" s="66"/>
      <c r="C10" s="66"/>
      <c r="D10" s="69">
        <f>'3 - Palackého nám.'!E22</f>
        <v>0</v>
      </c>
    </row>
    <row r="11" spans="1:4" x14ac:dyDescent="0.25">
      <c r="A11" s="70" t="s">
        <v>73</v>
      </c>
      <c r="B11" s="71"/>
      <c r="C11" s="71"/>
      <c r="D11" s="69">
        <f>'4 - Bílkova za Popelkou'!E16</f>
        <v>0</v>
      </c>
    </row>
    <row r="12" spans="1:4" x14ac:dyDescent="0.25">
      <c r="A12" s="70" t="s">
        <v>75</v>
      </c>
      <c r="B12" s="71"/>
      <c r="C12" s="71"/>
      <c r="D12" s="69">
        <f>'5 - L.Vojtěcha'!E46</f>
        <v>0</v>
      </c>
    </row>
    <row r="13" spans="1:4" x14ac:dyDescent="0.25">
      <c r="A13" s="73" t="s">
        <v>67</v>
      </c>
      <c r="B13" s="74"/>
      <c r="C13" s="74"/>
      <c r="D13" s="75">
        <f>SUM(D8:D12)</f>
        <v>0</v>
      </c>
    </row>
    <row r="14" spans="1:4" ht="15.75" thickBot="1" x14ac:dyDescent="0.3">
      <c r="A14" s="76" t="s">
        <v>68</v>
      </c>
      <c r="B14" s="77"/>
      <c r="C14" s="77"/>
      <c r="D14" s="72">
        <f>D13*0.21</f>
        <v>0</v>
      </c>
    </row>
    <row r="15" spans="1:4" ht="15.75" thickBot="1" x14ac:dyDescent="0.3">
      <c r="A15" s="78" t="s">
        <v>69</v>
      </c>
      <c r="B15" s="79"/>
      <c r="C15" s="79"/>
      <c r="D15" s="80">
        <f>SUM(D13:D14)</f>
        <v>0</v>
      </c>
    </row>
  </sheetData>
  <mergeCells count="10">
    <mergeCell ref="A10:C10"/>
    <mergeCell ref="A13:C13"/>
    <mergeCell ref="A14:C14"/>
    <mergeCell ref="A15:C15"/>
    <mergeCell ref="A1:D1"/>
    <mergeCell ref="B3:D3"/>
    <mergeCell ref="B4:D4"/>
    <mergeCell ref="B5:D5"/>
    <mergeCell ref="A8:C8"/>
    <mergeCell ref="A9:C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10" workbookViewId="0">
      <selection activeCell="E29" sqref="E29"/>
    </sheetView>
  </sheetViews>
  <sheetFormatPr defaultRowHeight="15" x14ac:dyDescent="0.25"/>
  <cols>
    <col min="1" max="1" width="86.7109375" customWidth="1"/>
    <col min="2" max="2" width="10.85546875" style="1" customWidth="1"/>
    <col min="3" max="3" width="15.140625" style="1" customWidth="1"/>
    <col min="4" max="4" width="12.7109375" customWidth="1"/>
    <col min="5" max="5" width="18.85546875" customWidth="1"/>
    <col min="8" max="8" width="24.42578125" customWidth="1"/>
  </cols>
  <sheetData>
    <row r="1" spans="1:5" ht="15.75" thickBot="1" x14ac:dyDescent="0.3"/>
    <row r="2" spans="1:5" ht="19.5" thickBot="1" x14ac:dyDescent="0.3">
      <c r="A2" s="2" t="s">
        <v>30</v>
      </c>
      <c r="B2" s="3"/>
      <c r="C2" s="3"/>
      <c r="D2" s="4"/>
      <c r="E2" s="5"/>
    </row>
    <row r="3" spans="1:5" ht="18.75" x14ac:dyDescent="0.25">
      <c r="A3" s="6"/>
    </row>
    <row r="4" spans="1:5" ht="15.75" customHeight="1" x14ac:dyDescent="0.25">
      <c r="A4" s="7"/>
      <c r="B4" s="8" t="s">
        <v>0</v>
      </c>
      <c r="C4" s="8" t="s">
        <v>1</v>
      </c>
      <c r="D4" s="8" t="s">
        <v>2</v>
      </c>
      <c r="E4" s="8" t="s">
        <v>3</v>
      </c>
    </row>
    <row r="5" spans="1:5" ht="20.100000000000001" customHeight="1" x14ac:dyDescent="0.25">
      <c r="A5" s="9" t="s">
        <v>4</v>
      </c>
      <c r="B5" s="10" t="s">
        <v>5</v>
      </c>
      <c r="C5" s="31">
        <v>263</v>
      </c>
      <c r="D5" s="32"/>
      <c r="E5" s="11">
        <f>C5*D5</f>
        <v>0</v>
      </c>
    </row>
    <row r="6" spans="1:5" ht="20.100000000000001" customHeight="1" x14ac:dyDescent="0.25">
      <c r="A6" s="9" t="s">
        <v>6</v>
      </c>
      <c r="B6" s="10" t="s">
        <v>5</v>
      </c>
      <c r="C6" s="31">
        <v>49</v>
      </c>
      <c r="D6" s="32"/>
      <c r="E6" s="11">
        <f>C6*D6</f>
        <v>0</v>
      </c>
    </row>
    <row r="7" spans="1:5" ht="20.100000000000001" customHeight="1" x14ac:dyDescent="0.25">
      <c r="A7" s="9" t="s">
        <v>33</v>
      </c>
      <c r="B7" s="10" t="s">
        <v>5</v>
      </c>
      <c r="C7" s="31">
        <v>15</v>
      </c>
      <c r="D7" s="32"/>
      <c r="E7" s="11">
        <f>C7*D7</f>
        <v>0</v>
      </c>
    </row>
    <row r="8" spans="1:5" ht="20.100000000000001" customHeight="1" x14ac:dyDescent="0.25">
      <c r="A8" s="9" t="s">
        <v>7</v>
      </c>
      <c r="B8" s="10" t="s">
        <v>8</v>
      </c>
      <c r="C8" s="31">
        <v>263</v>
      </c>
      <c r="D8" s="32"/>
      <c r="E8" s="11">
        <f t="shared" ref="E8:E24" si="0">C8*D8</f>
        <v>0</v>
      </c>
    </row>
    <row r="9" spans="1:5" ht="20.100000000000001" customHeight="1" x14ac:dyDescent="0.25">
      <c r="A9" s="9" t="s">
        <v>9</v>
      </c>
      <c r="B9" s="10" t="s">
        <v>8</v>
      </c>
      <c r="C9" s="31">
        <v>64</v>
      </c>
      <c r="D9" s="32"/>
      <c r="E9" s="11">
        <f t="shared" si="0"/>
        <v>0</v>
      </c>
    </row>
    <row r="10" spans="1:5" ht="20.100000000000001" customHeight="1" x14ac:dyDescent="0.25">
      <c r="A10" s="9" t="s">
        <v>10</v>
      </c>
      <c r="B10" s="10" t="s">
        <v>11</v>
      </c>
      <c r="C10" s="31">
        <v>83</v>
      </c>
      <c r="D10" s="33"/>
      <c r="E10" s="11">
        <f t="shared" si="0"/>
        <v>0</v>
      </c>
    </row>
    <row r="11" spans="1:5" ht="20.100000000000001" customHeight="1" x14ac:dyDescent="0.25">
      <c r="A11" s="9" t="s">
        <v>32</v>
      </c>
      <c r="B11" s="10" t="s">
        <v>11</v>
      </c>
      <c r="C11" s="34">
        <v>38</v>
      </c>
      <c r="D11" s="33"/>
      <c r="E11" s="11">
        <f t="shared" si="0"/>
        <v>0</v>
      </c>
    </row>
    <row r="12" spans="1:5" ht="20.100000000000001" customHeight="1" x14ac:dyDescent="0.25">
      <c r="A12" s="9" t="s">
        <v>14</v>
      </c>
      <c r="B12" s="10" t="s">
        <v>8</v>
      </c>
      <c r="C12" s="31">
        <v>263</v>
      </c>
      <c r="D12" s="33"/>
      <c r="E12" s="11">
        <f t="shared" si="0"/>
        <v>0</v>
      </c>
    </row>
    <row r="13" spans="1:5" ht="20.100000000000001" customHeight="1" x14ac:dyDescent="0.25">
      <c r="A13" s="9" t="s">
        <v>15</v>
      </c>
      <c r="B13" s="10" t="s">
        <v>8</v>
      </c>
      <c r="C13" s="31">
        <v>64</v>
      </c>
      <c r="D13" s="33"/>
      <c r="E13" s="11">
        <f t="shared" si="0"/>
        <v>0</v>
      </c>
    </row>
    <row r="14" spans="1:5" ht="20.100000000000001" customHeight="1" x14ac:dyDescent="0.25">
      <c r="A14" s="9" t="s">
        <v>16</v>
      </c>
      <c r="B14" s="10" t="s">
        <v>8</v>
      </c>
      <c r="C14" s="34">
        <v>263</v>
      </c>
      <c r="D14" s="33"/>
      <c r="E14" s="11">
        <f t="shared" si="0"/>
        <v>0</v>
      </c>
    </row>
    <row r="15" spans="1:5" ht="20.100000000000001" customHeight="1" x14ac:dyDescent="0.25">
      <c r="A15" s="9" t="s">
        <v>17</v>
      </c>
      <c r="B15" s="10" t="s">
        <v>8</v>
      </c>
      <c r="C15" s="35">
        <v>49</v>
      </c>
      <c r="D15" s="33"/>
      <c r="E15" s="11">
        <f t="shared" si="0"/>
        <v>0</v>
      </c>
    </row>
    <row r="16" spans="1:5" ht="20.100000000000001" customHeight="1" x14ac:dyDescent="0.25">
      <c r="A16" s="9" t="s">
        <v>31</v>
      </c>
      <c r="B16" s="10" t="s">
        <v>8</v>
      </c>
      <c r="C16" s="35">
        <v>15</v>
      </c>
      <c r="D16" s="33"/>
      <c r="E16" s="11">
        <f t="shared" si="0"/>
        <v>0</v>
      </c>
    </row>
    <row r="17" spans="1:5" ht="20.100000000000001" customHeight="1" x14ac:dyDescent="0.25">
      <c r="A17" s="9" t="s">
        <v>34</v>
      </c>
      <c r="B17" s="10" t="s">
        <v>11</v>
      </c>
      <c r="C17" s="31">
        <v>38</v>
      </c>
      <c r="D17" s="33"/>
      <c r="E17" s="11">
        <f t="shared" si="0"/>
        <v>0</v>
      </c>
    </row>
    <row r="18" spans="1:5" ht="20.100000000000001" customHeight="1" x14ac:dyDescent="0.25">
      <c r="A18" s="9" t="s">
        <v>18</v>
      </c>
      <c r="B18" s="10" t="s">
        <v>11</v>
      </c>
      <c r="C18" s="31">
        <v>101</v>
      </c>
      <c r="D18" s="33"/>
      <c r="E18" s="11">
        <f t="shared" si="0"/>
        <v>0</v>
      </c>
    </row>
    <row r="19" spans="1:5" ht="20.100000000000001" customHeight="1" x14ac:dyDescent="0.25">
      <c r="A19" s="9" t="s">
        <v>19</v>
      </c>
      <c r="B19" s="10" t="s">
        <v>13</v>
      </c>
      <c r="C19" s="31">
        <v>5</v>
      </c>
      <c r="D19" s="33"/>
      <c r="E19" s="11">
        <f t="shared" si="0"/>
        <v>0</v>
      </c>
    </row>
    <row r="20" spans="1:5" ht="20.100000000000001" customHeight="1" x14ac:dyDescent="0.25">
      <c r="A20" s="9" t="s">
        <v>20</v>
      </c>
      <c r="B20" s="10" t="s">
        <v>13</v>
      </c>
      <c r="C20" s="31">
        <v>2</v>
      </c>
      <c r="D20" s="33"/>
      <c r="E20" s="11">
        <f t="shared" si="0"/>
        <v>0</v>
      </c>
    </row>
    <row r="21" spans="1:5" ht="20.100000000000001" customHeight="1" x14ac:dyDescent="0.25">
      <c r="A21" s="9" t="s">
        <v>21</v>
      </c>
      <c r="B21" s="10" t="s">
        <v>11</v>
      </c>
      <c r="C21" s="31">
        <v>84</v>
      </c>
      <c r="D21" s="33"/>
      <c r="E21" s="11">
        <f t="shared" si="0"/>
        <v>0</v>
      </c>
    </row>
    <row r="22" spans="1:5" ht="20.100000000000001" customHeight="1" x14ac:dyDescent="0.25">
      <c r="A22" s="9" t="s">
        <v>22</v>
      </c>
      <c r="B22" s="10" t="s">
        <v>8</v>
      </c>
      <c r="C22" s="31">
        <v>7</v>
      </c>
      <c r="D22" s="33"/>
      <c r="E22" s="11">
        <f t="shared" si="0"/>
        <v>0</v>
      </c>
    </row>
    <row r="23" spans="1:5" ht="20.100000000000001" customHeight="1" x14ac:dyDescent="0.25">
      <c r="A23" s="9" t="s">
        <v>35</v>
      </c>
      <c r="B23" s="10" t="s">
        <v>11</v>
      </c>
      <c r="C23" s="31">
        <v>64</v>
      </c>
      <c r="D23" s="33"/>
      <c r="E23" s="11">
        <f t="shared" si="0"/>
        <v>0</v>
      </c>
    </row>
    <row r="24" spans="1:5" ht="20.100000000000001" customHeight="1" x14ac:dyDescent="0.25">
      <c r="A24" s="9" t="s">
        <v>23</v>
      </c>
      <c r="B24" s="10" t="s">
        <v>11</v>
      </c>
      <c r="C24" s="31">
        <v>38</v>
      </c>
      <c r="D24" s="33"/>
      <c r="E24" s="11">
        <f t="shared" si="0"/>
        <v>0</v>
      </c>
    </row>
    <row r="25" spans="1:5" ht="20.100000000000001" customHeight="1" x14ac:dyDescent="0.25">
      <c r="A25" s="9"/>
      <c r="B25" s="8"/>
      <c r="C25" s="8"/>
      <c r="D25" s="12"/>
      <c r="E25" s="11"/>
    </row>
    <row r="26" spans="1:5" ht="20.100000000000001" customHeight="1" x14ac:dyDescent="0.25">
      <c r="A26" s="9" t="s">
        <v>25</v>
      </c>
      <c r="B26" s="8" t="s">
        <v>26</v>
      </c>
      <c r="C26" s="30">
        <v>1</v>
      </c>
      <c r="D26" s="12"/>
      <c r="E26" s="11">
        <f t="shared" ref="E26" si="1">C26*D26</f>
        <v>0</v>
      </c>
    </row>
    <row r="27" spans="1:5" ht="20.100000000000001" customHeight="1" x14ac:dyDescent="0.25">
      <c r="A27" s="13"/>
      <c r="D27" s="14"/>
      <c r="E27" s="15"/>
    </row>
    <row r="28" spans="1:5" ht="21.95" customHeight="1" x14ac:dyDescent="0.25">
      <c r="A28" s="16" t="s">
        <v>27</v>
      </c>
      <c r="B28" s="17"/>
      <c r="C28" s="17"/>
      <c r="D28" s="18"/>
      <c r="E28" s="19">
        <f>SUM(E5:E26)</f>
        <v>0</v>
      </c>
    </row>
    <row r="29" spans="1:5" ht="21.95" customHeight="1" thickBot="1" x14ac:dyDescent="0.3">
      <c r="A29" s="20" t="s">
        <v>28</v>
      </c>
      <c r="B29" s="21"/>
      <c r="C29" s="21"/>
      <c r="D29" s="22"/>
      <c r="E29" s="23">
        <f>E28*0.21</f>
        <v>0</v>
      </c>
    </row>
    <row r="30" spans="1:5" s="28" customFormat="1" ht="21.95" customHeight="1" thickBot="1" x14ac:dyDescent="0.3">
      <c r="A30" s="24" t="s">
        <v>29</v>
      </c>
      <c r="B30" s="25"/>
      <c r="C30" s="25"/>
      <c r="D30" s="26"/>
      <c r="E30" s="27">
        <f>E28+E29</f>
        <v>0</v>
      </c>
    </row>
    <row r="31" spans="1:5" ht="21.95" customHeight="1" x14ac:dyDescent="0.25"/>
    <row r="32" spans="1:5" ht="15.75" customHeight="1" x14ac:dyDescent="0.25"/>
    <row r="33" spans="1:5" ht="15.75" customHeight="1" x14ac:dyDescent="0.25">
      <c r="A33" s="29"/>
      <c r="D33" s="1"/>
      <c r="E33" s="1"/>
    </row>
  </sheetData>
  <pageMargins left="0.7" right="0.7" top="0.75" bottom="0.75" header="0.3" footer="0.3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topLeftCell="A34" workbookViewId="0">
      <selection activeCell="D48" sqref="D48"/>
    </sheetView>
  </sheetViews>
  <sheetFormatPr defaultRowHeight="15" x14ac:dyDescent="0.25"/>
  <cols>
    <col min="1" max="1" width="86.7109375" customWidth="1"/>
    <col min="2" max="2" width="10.7109375" customWidth="1"/>
    <col min="3" max="4" width="12.7109375" customWidth="1"/>
    <col min="5" max="5" width="18.7109375" customWidth="1"/>
  </cols>
  <sheetData>
    <row r="1" spans="1:5" ht="15.75" thickBot="1" x14ac:dyDescent="0.3">
      <c r="B1" s="1"/>
    </row>
    <row r="2" spans="1:5" ht="19.5" thickBot="1" x14ac:dyDescent="0.3">
      <c r="A2" s="2" t="s">
        <v>41</v>
      </c>
      <c r="B2" s="3"/>
      <c r="C2" s="4"/>
      <c r="D2" s="4"/>
      <c r="E2" s="5"/>
    </row>
    <row r="3" spans="1:5" x14ac:dyDescent="0.25">
      <c r="A3" s="7"/>
      <c r="B3" s="8" t="s">
        <v>0</v>
      </c>
      <c r="C3" s="8" t="s">
        <v>1</v>
      </c>
      <c r="D3" s="8" t="s">
        <v>2</v>
      </c>
      <c r="E3" s="8" t="s">
        <v>3</v>
      </c>
    </row>
    <row r="4" spans="1:5" ht="20.100000000000001" customHeight="1" x14ac:dyDescent="0.25">
      <c r="A4" s="9" t="s">
        <v>4</v>
      </c>
      <c r="B4" s="10" t="s">
        <v>5</v>
      </c>
      <c r="C4" s="36">
        <v>282</v>
      </c>
      <c r="D4" s="37"/>
      <c r="E4" s="11">
        <f>C4*D4</f>
        <v>0</v>
      </c>
    </row>
    <row r="5" spans="1:5" ht="20.100000000000001" customHeight="1" x14ac:dyDescent="0.25">
      <c r="A5" s="9" t="s">
        <v>36</v>
      </c>
      <c r="B5" s="10" t="s">
        <v>5</v>
      </c>
      <c r="C5" s="36">
        <v>14</v>
      </c>
      <c r="D5" s="37"/>
      <c r="E5" s="11">
        <f>C5*D5</f>
        <v>0</v>
      </c>
    </row>
    <row r="6" spans="1:5" ht="20.100000000000001" customHeight="1" x14ac:dyDescent="0.25">
      <c r="A6" s="9" t="s">
        <v>7</v>
      </c>
      <c r="B6" s="10" t="s">
        <v>8</v>
      </c>
      <c r="C6" s="36">
        <v>296</v>
      </c>
      <c r="D6" s="37"/>
      <c r="E6" s="11">
        <f t="shared" ref="E6:E14" si="0">C6*D6</f>
        <v>0</v>
      </c>
    </row>
    <row r="7" spans="1:5" ht="20.100000000000001" customHeight="1" x14ac:dyDescent="0.25">
      <c r="A7" s="9" t="s">
        <v>10</v>
      </c>
      <c r="B7" s="10" t="s">
        <v>11</v>
      </c>
      <c r="C7" s="36">
        <v>155</v>
      </c>
      <c r="D7" s="12"/>
      <c r="E7" s="11">
        <f t="shared" si="0"/>
        <v>0</v>
      </c>
    </row>
    <row r="8" spans="1:5" ht="20.100000000000001" customHeight="1" x14ac:dyDescent="0.25">
      <c r="A8" s="9" t="s">
        <v>14</v>
      </c>
      <c r="B8" s="10" t="s">
        <v>8</v>
      </c>
      <c r="C8" s="36">
        <v>296</v>
      </c>
      <c r="D8" s="12"/>
      <c r="E8" s="11">
        <f t="shared" si="0"/>
        <v>0</v>
      </c>
    </row>
    <row r="9" spans="1:5" ht="20.100000000000001" customHeight="1" x14ac:dyDescent="0.25">
      <c r="A9" s="9" t="s">
        <v>16</v>
      </c>
      <c r="B9" s="10" t="s">
        <v>8</v>
      </c>
      <c r="C9" s="38">
        <v>296</v>
      </c>
      <c r="D9" s="12"/>
      <c r="E9" s="11">
        <f t="shared" si="0"/>
        <v>0</v>
      </c>
    </row>
    <row r="10" spans="1:5" ht="20.100000000000001" customHeight="1" x14ac:dyDescent="0.25">
      <c r="A10" s="9" t="s">
        <v>18</v>
      </c>
      <c r="B10" s="10" t="s">
        <v>11</v>
      </c>
      <c r="C10" s="36">
        <v>155</v>
      </c>
      <c r="D10" s="12"/>
      <c r="E10" s="11">
        <f t="shared" si="0"/>
        <v>0</v>
      </c>
    </row>
    <row r="11" spans="1:5" ht="20.100000000000001" customHeight="1" x14ac:dyDescent="0.25">
      <c r="A11" s="9" t="s">
        <v>20</v>
      </c>
      <c r="B11" s="10" t="s">
        <v>13</v>
      </c>
      <c r="C11" s="36">
        <v>1</v>
      </c>
      <c r="D11" s="12"/>
      <c r="E11" s="11">
        <f t="shared" si="0"/>
        <v>0</v>
      </c>
    </row>
    <row r="12" spans="1:5" ht="20.100000000000001" customHeight="1" x14ac:dyDescent="0.25">
      <c r="A12" s="9" t="s">
        <v>21</v>
      </c>
      <c r="B12" s="10" t="s">
        <v>11</v>
      </c>
      <c r="C12" s="36">
        <v>102</v>
      </c>
      <c r="D12" s="12"/>
      <c r="E12" s="11">
        <f t="shared" si="0"/>
        <v>0</v>
      </c>
    </row>
    <row r="13" spans="1:5" ht="20.100000000000001" customHeight="1" x14ac:dyDescent="0.25">
      <c r="A13" s="9" t="s">
        <v>22</v>
      </c>
      <c r="B13" s="10" t="s">
        <v>8</v>
      </c>
      <c r="C13" s="36">
        <v>2</v>
      </c>
      <c r="D13" s="12"/>
      <c r="E13" s="11">
        <f t="shared" si="0"/>
        <v>0</v>
      </c>
    </row>
    <row r="14" spans="1:5" ht="20.100000000000001" customHeight="1" x14ac:dyDescent="0.25">
      <c r="A14" s="9" t="s">
        <v>39</v>
      </c>
      <c r="B14" s="10" t="s">
        <v>11</v>
      </c>
      <c r="C14" s="36">
        <v>155</v>
      </c>
      <c r="D14" s="12"/>
      <c r="E14" s="11">
        <f t="shared" si="0"/>
        <v>0</v>
      </c>
    </row>
    <row r="15" spans="1:5" ht="20.100000000000001" customHeight="1" x14ac:dyDescent="0.25">
      <c r="A15" s="9"/>
      <c r="B15" s="8"/>
      <c r="C15" s="38"/>
      <c r="D15" s="12"/>
      <c r="E15" s="11"/>
    </row>
    <row r="16" spans="1:5" ht="20.100000000000001" customHeight="1" x14ac:dyDescent="0.25">
      <c r="A16" s="9" t="s">
        <v>43</v>
      </c>
      <c r="B16" s="8" t="s">
        <v>26</v>
      </c>
      <c r="C16" s="39">
        <v>1</v>
      </c>
      <c r="D16" s="12"/>
      <c r="E16" s="11">
        <f t="shared" ref="E16" si="1">C16*D16</f>
        <v>0</v>
      </c>
    </row>
    <row r="17" spans="1:5" ht="20.100000000000001" customHeight="1" x14ac:dyDescent="0.25">
      <c r="A17" s="13"/>
      <c r="B17" s="1"/>
      <c r="C17" s="40"/>
      <c r="D17" s="14"/>
      <c r="E17" s="15"/>
    </row>
    <row r="18" spans="1:5" ht="20.100000000000001" customHeight="1" x14ac:dyDescent="0.25">
      <c r="A18" s="16" t="s">
        <v>44</v>
      </c>
      <c r="B18" s="17"/>
      <c r="C18" s="41"/>
      <c r="D18" s="18"/>
      <c r="E18" s="19">
        <f>SUM(E4:E16)</f>
        <v>0</v>
      </c>
    </row>
    <row r="19" spans="1:5" x14ac:dyDescent="0.25">
      <c r="B19" s="1"/>
      <c r="C19" s="40"/>
    </row>
    <row r="20" spans="1:5" ht="15.75" thickBot="1" x14ac:dyDescent="0.3">
      <c r="B20" s="1"/>
    </row>
    <row r="21" spans="1:5" ht="19.5" thickBot="1" x14ac:dyDescent="0.3">
      <c r="A21" s="2" t="s">
        <v>42</v>
      </c>
      <c r="B21" s="3"/>
      <c r="C21" s="4"/>
      <c r="D21" s="4"/>
      <c r="E21" s="5"/>
    </row>
    <row r="22" spans="1:5" x14ac:dyDescent="0.25">
      <c r="A22" s="7"/>
      <c r="B22" s="8" t="s">
        <v>0</v>
      </c>
      <c r="C22" s="8" t="s">
        <v>1</v>
      </c>
      <c r="D22" s="8" t="s">
        <v>2</v>
      </c>
      <c r="E22" s="8" t="s">
        <v>3</v>
      </c>
    </row>
    <row r="23" spans="1:5" ht="20.100000000000001" customHeight="1" x14ac:dyDescent="0.25">
      <c r="A23" s="9" t="s">
        <v>4</v>
      </c>
      <c r="B23" s="10" t="s">
        <v>5</v>
      </c>
      <c r="C23" s="36">
        <v>201</v>
      </c>
      <c r="D23" s="37"/>
      <c r="E23" s="11">
        <f>C23*D23</f>
        <v>0</v>
      </c>
    </row>
    <row r="24" spans="1:5" ht="20.100000000000001" customHeight="1" x14ac:dyDescent="0.25">
      <c r="A24" s="9" t="s">
        <v>36</v>
      </c>
      <c r="B24" s="10" t="s">
        <v>5</v>
      </c>
      <c r="C24" s="36">
        <v>19</v>
      </c>
      <c r="D24" s="37"/>
      <c r="E24" s="11">
        <f>C24*D24</f>
        <v>0</v>
      </c>
    </row>
    <row r="25" spans="1:5" ht="20.100000000000001" customHeight="1" x14ac:dyDescent="0.25">
      <c r="A25" s="9" t="s">
        <v>7</v>
      </c>
      <c r="B25" s="10" t="s">
        <v>8</v>
      </c>
      <c r="C25" s="36">
        <v>220</v>
      </c>
      <c r="D25" s="37"/>
      <c r="E25" s="11">
        <f t="shared" ref="E25:E36" si="2">C25*D25</f>
        <v>0</v>
      </c>
    </row>
    <row r="26" spans="1:5" ht="20.100000000000001" customHeight="1" x14ac:dyDescent="0.25">
      <c r="A26" s="9" t="s">
        <v>12</v>
      </c>
      <c r="B26" s="10" t="s">
        <v>11</v>
      </c>
      <c r="C26" s="36">
        <v>18</v>
      </c>
      <c r="D26" s="12"/>
      <c r="E26" s="11">
        <f t="shared" si="2"/>
        <v>0</v>
      </c>
    </row>
    <row r="27" spans="1:5" ht="20.100000000000001" customHeight="1" x14ac:dyDescent="0.25">
      <c r="A27" s="9" t="s">
        <v>37</v>
      </c>
      <c r="B27" s="10" t="s">
        <v>11</v>
      </c>
      <c r="C27" s="38">
        <v>42</v>
      </c>
      <c r="D27" s="12"/>
      <c r="E27" s="11">
        <f t="shared" si="2"/>
        <v>0</v>
      </c>
    </row>
    <row r="28" spans="1:5" ht="20.100000000000001" customHeight="1" x14ac:dyDescent="0.25">
      <c r="A28" s="9" t="s">
        <v>14</v>
      </c>
      <c r="B28" s="10" t="s">
        <v>8</v>
      </c>
      <c r="C28" s="36">
        <v>220</v>
      </c>
      <c r="D28" s="12"/>
      <c r="E28" s="11">
        <f t="shared" si="2"/>
        <v>0</v>
      </c>
    </row>
    <row r="29" spans="1:5" ht="20.100000000000001" customHeight="1" x14ac:dyDescent="0.25">
      <c r="A29" s="9" t="s">
        <v>16</v>
      </c>
      <c r="B29" s="10" t="s">
        <v>8</v>
      </c>
      <c r="C29" s="38">
        <v>220</v>
      </c>
      <c r="D29" s="12"/>
      <c r="E29" s="11">
        <f t="shared" si="2"/>
        <v>0</v>
      </c>
    </row>
    <row r="30" spans="1:5" ht="20.100000000000001" customHeight="1" x14ac:dyDescent="0.25">
      <c r="A30" s="9" t="s">
        <v>40</v>
      </c>
      <c r="B30" s="10" t="s">
        <v>11</v>
      </c>
      <c r="C30" s="36">
        <v>42</v>
      </c>
      <c r="D30" s="12"/>
      <c r="E30" s="11">
        <f t="shared" si="2"/>
        <v>0</v>
      </c>
    </row>
    <row r="31" spans="1:5" ht="20.100000000000001" customHeight="1" x14ac:dyDescent="0.25">
      <c r="A31" s="9" t="s">
        <v>18</v>
      </c>
      <c r="B31" s="10" t="s">
        <v>11</v>
      </c>
      <c r="C31" s="36">
        <v>18</v>
      </c>
      <c r="D31" s="12"/>
      <c r="E31" s="11">
        <f t="shared" si="2"/>
        <v>0</v>
      </c>
    </row>
    <row r="32" spans="1:5" ht="20.100000000000001" customHeight="1" x14ac:dyDescent="0.25">
      <c r="A32" s="9" t="s">
        <v>19</v>
      </c>
      <c r="B32" s="10" t="s">
        <v>13</v>
      </c>
      <c r="C32" s="36">
        <v>6</v>
      </c>
      <c r="D32" s="12"/>
      <c r="E32" s="11">
        <f t="shared" si="2"/>
        <v>0</v>
      </c>
    </row>
    <row r="33" spans="1:5" ht="20.100000000000001" customHeight="1" x14ac:dyDescent="0.25">
      <c r="A33" s="9" t="s">
        <v>21</v>
      </c>
      <c r="B33" s="10" t="s">
        <v>11</v>
      </c>
      <c r="C33" s="36">
        <v>39</v>
      </c>
      <c r="D33" s="12"/>
      <c r="E33" s="11">
        <f t="shared" si="2"/>
        <v>0</v>
      </c>
    </row>
    <row r="34" spans="1:5" ht="20.100000000000001" customHeight="1" x14ac:dyDescent="0.25">
      <c r="A34" s="9" t="s">
        <v>22</v>
      </c>
      <c r="B34" s="10" t="s">
        <v>8</v>
      </c>
      <c r="C34" s="36">
        <v>11</v>
      </c>
      <c r="D34" s="12"/>
      <c r="E34" s="11">
        <f t="shared" si="2"/>
        <v>0</v>
      </c>
    </row>
    <row r="35" spans="1:5" ht="20.100000000000001" customHeight="1" x14ac:dyDescent="0.25">
      <c r="A35" s="9" t="s">
        <v>39</v>
      </c>
      <c r="B35" s="10" t="s">
        <v>11</v>
      </c>
      <c r="C35" s="36">
        <v>18</v>
      </c>
      <c r="D35" s="12"/>
      <c r="E35" s="11">
        <f t="shared" si="2"/>
        <v>0</v>
      </c>
    </row>
    <row r="36" spans="1:5" ht="20.100000000000001" customHeight="1" x14ac:dyDescent="0.25">
      <c r="A36" s="9" t="s">
        <v>24</v>
      </c>
      <c r="B36" s="10" t="s">
        <v>11</v>
      </c>
      <c r="C36" s="36">
        <v>42</v>
      </c>
      <c r="D36" s="12"/>
      <c r="E36" s="11">
        <f t="shared" si="2"/>
        <v>0</v>
      </c>
    </row>
    <row r="37" spans="1:5" ht="20.100000000000001" customHeight="1" x14ac:dyDescent="0.25">
      <c r="A37" s="13"/>
      <c r="B37" s="1"/>
      <c r="C37" s="40"/>
      <c r="D37" s="14"/>
      <c r="E37" s="15"/>
    </row>
    <row r="38" spans="1:5" ht="20.100000000000001" customHeight="1" x14ac:dyDescent="0.25">
      <c r="A38" s="16" t="s">
        <v>45</v>
      </c>
      <c r="B38" s="17"/>
      <c r="C38" s="41"/>
      <c r="D38" s="18"/>
      <c r="E38" s="19">
        <f>SUM(E23:E36)</f>
        <v>0</v>
      </c>
    </row>
    <row r="39" spans="1:5" ht="20.100000000000001" customHeight="1" x14ac:dyDescent="0.25">
      <c r="B39" s="1"/>
      <c r="C39" s="40"/>
    </row>
    <row r="40" spans="1:5" ht="15.75" thickBot="1" x14ac:dyDescent="0.3">
      <c r="B40" s="1"/>
    </row>
    <row r="41" spans="1:5" ht="19.5" thickBot="1" x14ac:dyDescent="0.3">
      <c r="A41" s="2" t="s">
        <v>47</v>
      </c>
      <c r="B41" s="3"/>
      <c r="C41" s="4"/>
      <c r="D41" s="4"/>
      <c r="E41" s="5"/>
    </row>
    <row r="42" spans="1:5" ht="18.75" x14ac:dyDescent="0.25">
      <c r="A42" s="6"/>
      <c r="B42" s="1"/>
    </row>
    <row r="43" spans="1:5" ht="20.100000000000001" customHeight="1" x14ac:dyDescent="0.25">
      <c r="A43" s="7"/>
      <c r="B43" s="8" t="s">
        <v>0</v>
      </c>
      <c r="C43" s="8" t="s">
        <v>1</v>
      </c>
      <c r="D43" s="8" t="s">
        <v>2</v>
      </c>
      <c r="E43" s="8" t="s">
        <v>3</v>
      </c>
    </row>
    <row r="44" spans="1:5" ht="20.100000000000001" customHeight="1" x14ac:dyDescent="0.25">
      <c r="A44" s="9" t="s">
        <v>4</v>
      </c>
      <c r="B44" s="10" t="s">
        <v>5</v>
      </c>
      <c r="C44" s="36">
        <v>24</v>
      </c>
      <c r="D44" s="37"/>
      <c r="E44" s="11">
        <f>C44*D44</f>
        <v>0</v>
      </c>
    </row>
    <row r="45" spans="1:5" ht="20.100000000000001" customHeight="1" x14ac:dyDescent="0.25">
      <c r="A45" s="9" t="s">
        <v>7</v>
      </c>
      <c r="B45" s="10" t="s">
        <v>8</v>
      </c>
      <c r="C45" s="36">
        <v>24</v>
      </c>
      <c r="D45" s="37"/>
      <c r="E45" s="11">
        <f t="shared" ref="E45:E51" si="3">C45*D45</f>
        <v>0</v>
      </c>
    </row>
    <row r="46" spans="1:5" ht="20.100000000000001" customHeight="1" x14ac:dyDescent="0.25">
      <c r="A46" s="9" t="s">
        <v>37</v>
      </c>
      <c r="B46" s="10" t="s">
        <v>11</v>
      </c>
      <c r="C46" s="38">
        <v>14</v>
      </c>
      <c r="D46" s="12"/>
      <c r="E46" s="11">
        <f t="shared" si="3"/>
        <v>0</v>
      </c>
    </row>
    <row r="47" spans="1:5" ht="20.100000000000001" customHeight="1" x14ac:dyDescent="0.25">
      <c r="A47" s="9" t="s">
        <v>14</v>
      </c>
      <c r="B47" s="10" t="s">
        <v>8</v>
      </c>
      <c r="C47" s="36">
        <v>24</v>
      </c>
      <c r="D47" s="12"/>
      <c r="E47" s="11">
        <f t="shared" si="3"/>
        <v>0</v>
      </c>
    </row>
    <row r="48" spans="1:5" ht="20.100000000000001" customHeight="1" x14ac:dyDescent="0.25">
      <c r="A48" s="9" t="s">
        <v>16</v>
      </c>
      <c r="B48" s="10" t="s">
        <v>8</v>
      </c>
      <c r="C48" s="38">
        <v>24</v>
      </c>
      <c r="D48" s="12"/>
      <c r="E48" s="11">
        <f t="shared" si="3"/>
        <v>0</v>
      </c>
    </row>
    <row r="49" spans="1:5" ht="20.100000000000001" customHeight="1" x14ac:dyDescent="0.25">
      <c r="A49" s="9" t="s">
        <v>46</v>
      </c>
      <c r="B49" s="10" t="s">
        <v>11</v>
      </c>
      <c r="C49" s="36">
        <v>14</v>
      </c>
      <c r="D49" s="12"/>
      <c r="E49" s="11">
        <f t="shared" si="3"/>
        <v>0</v>
      </c>
    </row>
    <row r="50" spans="1:5" ht="20.100000000000001" customHeight="1" x14ac:dyDescent="0.25">
      <c r="A50" s="9" t="s">
        <v>22</v>
      </c>
      <c r="B50" s="10" t="s">
        <v>8</v>
      </c>
      <c r="C50" s="36">
        <v>3</v>
      </c>
      <c r="D50" s="12"/>
      <c r="E50" s="11">
        <f t="shared" si="3"/>
        <v>0</v>
      </c>
    </row>
    <row r="51" spans="1:5" ht="20.100000000000001" customHeight="1" x14ac:dyDescent="0.25">
      <c r="A51" s="9" t="s">
        <v>24</v>
      </c>
      <c r="B51" s="10" t="s">
        <v>11</v>
      </c>
      <c r="C51" s="36">
        <v>14</v>
      </c>
      <c r="D51" s="12"/>
      <c r="E51" s="11">
        <f t="shared" si="3"/>
        <v>0</v>
      </c>
    </row>
    <row r="52" spans="1:5" ht="20.100000000000001" customHeight="1" x14ac:dyDescent="0.25">
      <c r="A52" s="13"/>
      <c r="B52" s="1"/>
      <c r="C52" s="40"/>
      <c r="D52" s="14"/>
      <c r="E52" s="15"/>
    </row>
    <row r="53" spans="1:5" ht="20.100000000000001" customHeight="1" x14ac:dyDescent="0.25">
      <c r="A53" s="16" t="s">
        <v>48</v>
      </c>
      <c r="B53" s="17"/>
      <c r="C53" s="41"/>
      <c r="D53" s="18"/>
      <c r="E53" s="19">
        <f>SUM(E44:E51)</f>
        <v>0</v>
      </c>
    </row>
    <row r="54" spans="1:5" ht="20.100000000000001" customHeight="1" thickBot="1" x14ac:dyDescent="0.3">
      <c r="B54" s="1"/>
      <c r="C54" s="40"/>
    </row>
    <row r="55" spans="1:5" ht="20.100000000000001" customHeight="1" thickBot="1" x14ac:dyDescent="0.3">
      <c r="A55" s="24" t="s">
        <v>49</v>
      </c>
      <c r="B55" s="3"/>
      <c r="C55" s="49"/>
      <c r="D55" s="4"/>
      <c r="E55" s="27">
        <f>E18+E38+E53</f>
        <v>0</v>
      </c>
    </row>
    <row r="56" spans="1:5" ht="20.100000000000001" customHeight="1" thickBot="1" x14ac:dyDescent="0.3">
      <c r="A56" s="44" t="s">
        <v>28</v>
      </c>
      <c r="B56" s="45"/>
      <c r="C56" s="46"/>
      <c r="D56" s="47"/>
      <c r="E56" s="48">
        <f>E55*0.21</f>
        <v>0</v>
      </c>
    </row>
    <row r="57" spans="1:5" ht="20.100000000000001" customHeight="1" thickBot="1" x14ac:dyDescent="0.3">
      <c r="A57" s="24" t="s">
        <v>29</v>
      </c>
      <c r="B57" s="25"/>
      <c r="C57" s="43"/>
      <c r="D57" s="26"/>
      <c r="E57" s="27">
        <f>E55+E56</f>
        <v>0</v>
      </c>
    </row>
    <row r="58" spans="1:5" ht="20.100000000000001" customHeight="1" x14ac:dyDescent="0.25"/>
  </sheetData>
  <pageMargins left="0.7" right="0.7" top="0.78740157499999996" bottom="0.78740157499999996" header="0.3" footer="0.3"/>
  <pageSetup paperSize="9" scale="6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zoomScaleNormal="100" workbookViewId="0">
      <selection activeCell="A5" sqref="A5:XFD20"/>
    </sheetView>
  </sheetViews>
  <sheetFormatPr defaultRowHeight="15" x14ac:dyDescent="0.25"/>
  <cols>
    <col min="1" max="1" width="86.7109375" customWidth="1"/>
    <col min="2" max="2" width="10.85546875" style="1" customWidth="1"/>
    <col min="3" max="3" width="12.5703125" customWidth="1"/>
    <col min="4" max="4" width="12.7109375" customWidth="1"/>
    <col min="5" max="5" width="18.7109375" customWidth="1"/>
    <col min="8" max="8" width="45.7109375" customWidth="1"/>
  </cols>
  <sheetData>
    <row r="1" spans="1:5" ht="15.75" thickBot="1" x14ac:dyDescent="0.3"/>
    <row r="2" spans="1:5" ht="19.5" thickBot="1" x14ac:dyDescent="0.3">
      <c r="A2" s="2" t="s">
        <v>54</v>
      </c>
      <c r="B2" s="3"/>
      <c r="C2" s="4"/>
      <c r="D2" s="4"/>
      <c r="E2" s="5"/>
    </row>
    <row r="3" spans="1:5" ht="18.75" x14ac:dyDescent="0.25">
      <c r="A3" s="6"/>
    </row>
    <row r="4" spans="1:5" ht="15.75" customHeight="1" x14ac:dyDescent="0.25">
      <c r="A4" s="7"/>
      <c r="B4" s="8" t="s">
        <v>0</v>
      </c>
      <c r="C4" s="8" t="s">
        <v>1</v>
      </c>
      <c r="D4" s="8" t="s">
        <v>2</v>
      </c>
      <c r="E4" s="8" t="s">
        <v>3</v>
      </c>
    </row>
    <row r="5" spans="1:5" ht="20.100000000000001" customHeight="1" x14ac:dyDescent="0.25">
      <c r="A5" s="9" t="s">
        <v>4</v>
      </c>
      <c r="B5" s="10" t="s">
        <v>5</v>
      </c>
      <c r="C5" s="36">
        <v>72</v>
      </c>
      <c r="D5" s="37"/>
      <c r="E5" s="11">
        <f t="shared" ref="E5:E18" si="0">C5*D5</f>
        <v>0</v>
      </c>
    </row>
    <row r="6" spans="1:5" ht="20.100000000000001" customHeight="1" x14ac:dyDescent="0.25">
      <c r="A6" s="9" t="s">
        <v>53</v>
      </c>
      <c r="B6" s="10" t="s">
        <v>5</v>
      </c>
      <c r="C6" s="36">
        <v>27</v>
      </c>
      <c r="D6" s="37"/>
      <c r="E6" s="11">
        <f t="shared" si="0"/>
        <v>0</v>
      </c>
    </row>
    <row r="7" spans="1:5" ht="20.100000000000001" customHeight="1" x14ac:dyDescent="0.25">
      <c r="A7" s="9" t="s">
        <v>7</v>
      </c>
      <c r="B7" s="10" t="s">
        <v>8</v>
      </c>
      <c r="C7" s="36">
        <v>72</v>
      </c>
      <c r="D7" s="37"/>
      <c r="E7" s="11">
        <f t="shared" si="0"/>
        <v>0</v>
      </c>
    </row>
    <row r="8" spans="1:5" ht="20.100000000000001" customHeight="1" x14ac:dyDescent="0.25">
      <c r="A8" s="9" t="s">
        <v>37</v>
      </c>
      <c r="B8" s="10" t="s">
        <v>11</v>
      </c>
      <c r="C8" s="38">
        <v>45</v>
      </c>
      <c r="D8" s="12"/>
      <c r="E8" s="11">
        <f t="shared" si="0"/>
        <v>0</v>
      </c>
    </row>
    <row r="9" spans="1:5" ht="20.100000000000001" customHeight="1" x14ac:dyDescent="0.25">
      <c r="A9" s="9" t="s">
        <v>14</v>
      </c>
      <c r="B9" s="10" t="s">
        <v>8</v>
      </c>
      <c r="C9" s="36">
        <v>72</v>
      </c>
      <c r="D9" s="12"/>
      <c r="E9" s="11">
        <f t="shared" si="0"/>
        <v>0</v>
      </c>
    </row>
    <row r="10" spans="1:5" ht="20.100000000000001" customHeight="1" x14ac:dyDescent="0.25">
      <c r="A10" s="9" t="s">
        <v>52</v>
      </c>
      <c r="B10" s="10" t="s">
        <v>8</v>
      </c>
      <c r="C10" s="36">
        <v>14</v>
      </c>
      <c r="D10" s="12"/>
      <c r="E10" s="11">
        <f t="shared" si="0"/>
        <v>0</v>
      </c>
    </row>
    <row r="11" spans="1:5" ht="20.100000000000001" customHeight="1" x14ac:dyDescent="0.25">
      <c r="A11" s="9" t="s">
        <v>16</v>
      </c>
      <c r="B11" s="10" t="s">
        <v>8</v>
      </c>
      <c r="C11" s="38">
        <v>72</v>
      </c>
      <c r="D11" s="12"/>
      <c r="E11" s="11">
        <f t="shared" si="0"/>
        <v>0</v>
      </c>
    </row>
    <row r="12" spans="1:5" ht="20.100000000000001" customHeight="1" x14ac:dyDescent="0.25">
      <c r="A12" s="9" t="s">
        <v>38</v>
      </c>
      <c r="B12" s="10" t="s">
        <v>11</v>
      </c>
      <c r="C12" s="36">
        <v>45</v>
      </c>
      <c r="D12" s="12"/>
      <c r="E12" s="11">
        <f t="shared" si="0"/>
        <v>0</v>
      </c>
    </row>
    <row r="13" spans="1:5" ht="20.100000000000001" customHeight="1" x14ac:dyDescent="0.25">
      <c r="A13" s="9" t="s">
        <v>20</v>
      </c>
      <c r="B13" s="10" t="s">
        <v>13</v>
      </c>
      <c r="C13" s="36">
        <v>1</v>
      </c>
      <c r="D13" s="12"/>
      <c r="E13" s="11">
        <f t="shared" si="0"/>
        <v>0</v>
      </c>
    </row>
    <row r="14" spans="1:5" ht="20.100000000000001" customHeight="1" x14ac:dyDescent="0.25">
      <c r="A14" s="9" t="s">
        <v>51</v>
      </c>
      <c r="B14" s="10" t="s">
        <v>11</v>
      </c>
      <c r="C14" s="36">
        <v>3</v>
      </c>
      <c r="D14" s="12"/>
      <c r="E14" s="11">
        <f t="shared" si="0"/>
        <v>0</v>
      </c>
    </row>
    <row r="15" spans="1:5" ht="20.100000000000001" customHeight="1" x14ac:dyDescent="0.25">
      <c r="A15" s="9" t="s">
        <v>50</v>
      </c>
      <c r="B15" s="10" t="s">
        <v>11</v>
      </c>
      <c r="C15" s="36">
        <v>28</v>
      </c>
      <c r="D15" s="12"/>
      <c r="E15" s="11">
        <f t="shared" si="0"/>
        <v>0</v>
      </c>
    </row>
    <row r="16" spans="1:5" ht="20.100000000000001" customHeight="1" x14ac:dyDescent="0.25">
      <c r="A16" s="9" t="s">
        <v>21</v>
      </c>
      <c r="B16" s="10" t="s">
        <v>11</v>
      </c>
      <c r="C16" s="36">
        <v>45</v>
      </c>
      <c r="D16" s="12"/>
      <c r="E16" s="11">
        <f t="shared" si="0"/>
        <v>0</v>
      </c>
    </row>
    <row r="17" spans="1:5" ht="20.100000000000001" customHeight="1" x14ac:dyDescent="0.25">
      <c r="A17" s="9" t="s">
        <v>39</v>
      </c>
      <c r="B17" s="10" t="s">
        <v>11</v>
      </c>
      <c r="C17" s="36">
        <v>37</v>
      </c>
      <c r="D17" s="12"/>
      <c r="E17" s="11">
        <f t="shared" si="0"/>
        <v>0</v>
      </c>
    </row>
    <row r="18" spans="1:5" ht="20.100000000000001" customHeight="1" x14ac:dyDescent="0.25">
      <c r="A18" s="9" t="s">
        <v>24</v>
      </c>
      <c r="B18" s="10" t="s">
        <v>11</v>
      </c>
      <c r="C18" s="36">
        <v>8</v>
      </c>
      <c r="D18" s="12"/>
      <c r="E18" s="11">
        <f t="shared" si="0"/>
        <v>0</v>
      </c>
    </row>
    <row r="19" spans="1:5" ht="20.100000000000001" customHeight="1" x14ac:dyDescent="0.25">
      <c r="A19" s="9"/>
      <c r="B19" s="8"/>
      <c r="C19" s="38"/>
      <c r="D19" s="12"/>
      <c r="E19" s="11"/>
    </row>
    <row r="20" spans="1:5" ht="20.100000000000001" customHeight="1" x14ac:dyDescent="0.25">
      <c r="A20" s="9" t="s">
        <v>25</v>
      </c>
      <c r="B20" s="8" t="s">
        <v>26</v>
      </c>
      <c r="C20" s="39">
        <v>1</v>
      </c>
      <c r="D20" s="12"/>
      <c r="E20" s="11">
        <f>C20*D20</f>
        <v>0</v>
      </c>
    </row>
    <row r="21" spans="1:5" ht="21.95" customHeight="1" x14ac:dyDescent="0.25">
      <c r="A21" s="13"/>
      <c r="C21" s="40"/>
      <c r="D21" s="14"/>
      <c r="E21" s="15"/>
    </row>
    <row r="22" spans="1:5" ht="21.95" customHeight="1" x14ac:dyDescent="0.25">
      <c r="A22" s="16" t="s">
        <v>27</v>
      </c>
      <c r="B22" s="17"/>
      <c r="C22" s="41"/>
      <c r="D22" s="18"/>
      <c r="E22" s="19">
        <f>SUM(E5:E20)</f>
        <v>0</v>
      </c>
    </row>
    <row r="23" spans="1:5" ht="21.95" customHeight="1" thickBot="1" x14ac:dyDescent="0.3">
      <c r="A23" s="20" t="s">
        <v>28</v>
      </c>
      <c r="B23" s="21"/>
      <c r="C23" s="42"/>
      <c r="D23" s="22"/>
      <c r="E23" s="23">
        <f>E22*0.21</f>
        <v>0</v>
      </c>
    </row>
    <row r="24" spans="1:5" s="28" customFormat="1" ht="21.95" customHeight="1" thickBot="1" x14ac:dyDescent="0.3">
      <c r="A24" s="24" t="s">
        <v>29</v>
      </c>
      <c r="B24" s="25"/>
      <c r="C24" s="43"/>
      <c r="D24" s="26"/>
      <c r="E24" s="27">
        <f>E22+E23</f>
        <v>0</v>
      </c>
    </row>
    <row r="25" spans="1:5" ht="21.95" customHeight="1" x14ac:dyDescent="0.25">
      <c r="C25" s="40"/>
    </row>
    <row r="26" spans="1:5" ht="15.75" customHeight="1" x14ac:dyDescent="0.25">
      <c r="C26" s="40"/>
    </row>
    <row r="27" spans="1:5" ht="15.75" customHeight="1" x14ac:dyDescent="0.25">
      <c r="A27" s="29"/>
      <c r="C27" s="1"/>
      <c r="D27" s="1"/>
      <c r="E27" s="1"/>
    </row>
  </sheetData>
  <pageMargins left="0.7" right="0.7" top="0.75" bottom="0.75" header="0.3" footer="0.3"/>
  <pageSetup paperSize="9" scale="6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zoomScaleNormal="100" workbookViewId="0">
      <selection activeCell="A26" sqref="A26"/>
    </sheetView>
  </sheetViews>
  <sheetFormatPr defaultRowHeight="15" x14ac:dyDescent="0.25"/>
  <cols>
    <col min="1" max="1" width="86.7109375" customWidth="1"/>
    <col min="2" max="2" width="10.85546875" style="1" customWidth="1"/>
    <col min="3" max="3" width="12.5703125" customWidth="1"/>
    <col min="4" max="4" width="12.7109375" customWidth="1"/>
    <col min="5" max="5" width="18.7109375" customWidth="1"/>
    <col min="8" max="8" width="45.7109375" customWidth="1"/>
  </cols>
  <sheetData>
    <row r="1" spans="1:5" ht="15.75" thickBot="1" x14ac:dyDescent="0.3"/>
    <row r="2" spans="1:5" ht="19.5" thickBot="1" x14ac:dyDescent="0.3">
      <c r="A2" s="2" t="s">
        <v>56</v>
      </c>
      <c r="B2" s="3"/>
      <c r="C2" s="4"/>
      <c r="D2" s="4"/>
      <c r="E2" s="5"/>
    </row>
    <row r="3" spans="1:5" ht="18.75" x14ac:dyDescent="0.25">
      <c r="A3" s="6"/>
    </row>
    <row r="4" spans="1:5" ht="15.75" customHeight="1" x14ac:dyDescent="0.25">
      <c r="A4" s="7"/>
      <c r="B4" s="8" t="s">
        <v>0</v>
      </c>
      <c r="C4" s="8" t="s">
        <v>1</v>
      </c>
      <c r="D4" s="8" t="s">
        <v>2</v>
      </c>
      <c r="E4" s="8" t="s">
        <v>3</v>
      </c>
    </row>
    <row r="5" spans="1:5" ht="20.100000000000001" customHeight="1" x14ac:dyDescent="0.25">
      <c r="A5" s="9" t="s">
        <v>55</v>
      </c>
      <c r="B5" s="10" t="s">
        <v>5</v>
      </c>
      <c r="C5" s="10">
        <v>51</v>
      </c>
      <c r="D5" s="50"/>
      <c r="E5" s="11">
        <f t="shared" ref="E5:E12" si="0">C5*D5</f>
        <v>0</v>
      </c>
    </row>
    <row r="6" spans="1:5" ht="20.100000000000001" customHeight="1" x14ac:dyDescent="0.25">
      <c r="A6" s="9" t="s">
        <v>7</v>
      </c>
      <c r="B6" s="10" t="s">
        <v>8</v>
      </c>
      <c r="C6" s="10">
        <v>51</v>
      </c>
      <c r="D6" s="37"/>
      <c r="E6" s="11">
        <f t="shared" si="0"/>
        <v>0</v>
      </c>
    </row>
    <row r="7" spans="1:5" ht="20.100000000000001" customHeight="1" x14ac:dyDescent="0.25">
      <c r="A7" s="9" t="s">
        <v>14</v>
      </c>
      <c r="B7" s="10" t="s">
        <v>8</v>
      </c>
      <c r="C7" s="10">
        <v>51</v>
      </c>
      <c r="D7" s="12"/>
      <c r="E7" s="11">
        <f t="shared" si="0"/>
        <v>0</v>
      </c>
    </row>
    <row r="8" spans="1:5" ht="20.100000000000001" customHeight="1" x14ac:dyDescent="0.25">
      <c r="A8" s="9" t="s">
        <v>16</v>
      </c>
      <c r="B8" s="10" t="s">
        <v>8</v>
      </c>
      <c r="C8" s="8">
        <v>51</v>
      </c>
      <c r="D8" s="12"/>
      <c r="E8" s="11">
        <f t="shared" si="0"/>
        <v>0</v>
      </c>
    </row>
    <row r="9" spans="1:5" ht="20.100000000000001" customHeight="1" x14ac:dyDescent="0.25">
      <c r="A9" s="9" t="s">
        <v>18</v>
      </c>
      <c r="B9" s="10" t="s">
        <v>11</v>
      </c>
      <c r="C9" s="10">
        <v>63</v>
      </c>
      <c r="D9" s="12"/>
      <c r="E9" s="11">
        <f t="shared" si="0"/>
        <v>0</v>
      </c>
    </row>
    <row r="10" spans="1:5" ht="20.100000000000001" customHeight="1" x14ac:dyDescent="0.25">
      <c r="A10" s="9" t="s">
        <v>20</v>
      </c>
      <c r="B10" s="10" t="s">
        <v>13</v>
      </c>
      <c r="C10" s="10">
        <v>1</v>
      </c>
      <c r="D10" s="12"/>
      <c r="E10" s="11">
        <f t="shared" si="0"/>
        <v>0</v>
      </c>
    </row>
    <row r="11" spans="1:5" ht="20.100000000000001" customHeight="1" x14ac:dyDescent="0.25">
      <c r="A11" s="9" t="s">
        <v>22</v>
      </c>
      <c r="B11" s="10" t="s">
        <v>8</v>
      </c>
      <c r="C11" s="10">
        <v>1</v>
      </c>
      <c r="D11" s="12"/>
      <c r="E11" s="11">
        <f t="shared" si="0"/>
        <v>0</v>
      </c>
    </row>
    <row r="12" spans="1:5" ht="20.100000000000001" customHeight="1" x14ac:dyDescent="0.25">
      <c r="A12" s="9" t="s">
        <v>39</v>
      </c>
      <c r="B12" s="10" t="s">
        <v>11</v>
      </c>
      <c r="C12" s="10">
        <v>63</v>
      </c>
      <c r="D12" s="12"/>
      <c r="E12" s="11">
        <f t="shared" si="0"/>
        <v>0</v>
      </c>
    </row>
    <row r="13" spans="1:5" ht="20.100000000000001" customHeight="1" x14ac:dyDescent="0.25">
      <c r="A13" s="9"/>
      <c r="B13" s="8"/>
      <c r="C13" s="8"/>
      <c r="D13" s="12"/>
      <c r="E13" s="11"/>
    </row>
    <row r="14" spans="1:5" ht="20.100000000000001" customHeight="1" x14ac:dyDescent="0.25">
      <c r="A14" s="9" t="s">
        <v>25</v>
      </c>
      <c r="B14" s="8" t="s">
        <v>26</v>
      </c>
      <c r="C14" s="30">
        <v>1</v>
      </c>
      <c r="D14" s="12"/>
      <c r="E14" s="11">
        <f>C14*D14</f>
        <v>0</v>
      </c>
    </row>
    <row r="15" spans="1:5" ht="20.100000000000001" customHeight="1" x14ac:dyDescent="0.25">
      <c r="A15" s="13"/>
      <c r="C15" s="40"/>
      <c r="D15" s="14"/>
      <c r="E15" s="15"/>
    </row>
    <row r="16" spans="1:5" ht="20.100000000000001" customHeight="1" x14ac:dyDescent="0.25">
      <c r="A16" s="16" t="s">
        <v>27</v>
      </c>
      <c r="B16" s="17"/>
      <c r="C16" s="41"/>
      <c r="D16" s="18"/>
      <c r="E16" s="19">
        <f>SUM(E5:E14)</f>
        <v>0</v>
      </c>
    </row>
    <row r="17" spans="1:5" ht="20.100000000000001" customHeight="1" thickBot="1" x14ac:dyDescent="0.3">
      <c r="A17" s="20" t="s">
        <v>28</v>
      </c>
      <c r="B17" s="21"/>
      <c r="C17" s="42"/>
      <c r="D17" s="22"/>
      <c r="E17" s="23">
        <f>E16*0.21</f>
        <v>0</v>
      </c>
    </row>
    <row r="18" spans="1:5" s="28" customFormat="1" ht="20.100000000000001" customHeight="1" thickBot="1" x14ac:dyDescent="0.3">
      <c r="A18" s="24" t="s">
        <v>29</v>
      </c>
      <c r="B18" s="25"/>
      <c r="C18" s="43"/>
      <c r="D18" s="26"/>
      <c r="E18" s="27">
        <f>E16+E17</f>
        <v>0</v>
      </c>
    </row>
    <row r="19" spans="1:5" ht="21.95" customHeight="1" x14ac:dyDescent="0.25">
      <c r="C19" s="40"/>
    </row>
    <row r="20" spans="1:5" ht="15.75" customHeight="1" x14ac:dyDescent="0.25">
      <c r="C20" s="40"/>
    </row>
    <row r="21" spans="1:5" ht="15.75" customHeight="1" x14ac:dyDescent="0.25">
      <c r="A21" s="29"/>
      <c r="C21" s="1"/>
      <c r="D21" s="1"/>
      <c r="E21" s="1"/>
    </row>
  </sheetData>
  <pageMargins left="0.7" right="0.7" top="0.75" bottom="0.75" header="0.3" footer="0.3"/>
  <pageSetup paperSize="9" scale="6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22" zoomScaleNormal="100" workbookViewId="0">
      <selection activeCell="E46" sqref="E46"/>
    </sheetView>
  </sheetViews>
  <sheetFormatPr defaultRowHeight="15" x14ac:dyDescent="0.25"/>
  <cols>
    <col min="1" max="1" width="86.7109375" customWidth="1"/>
    <col min="2" max="2" width="10.85546875" style="1" customWidth="1"/>
    <col min="3" max="4" width="12.7109375" customWidth="1"/>
    <col min="5" max="5" width="18.7109375" customWidth="1"/>
    <col min="8" max="8" width="45.7109375" customWidth="1"/>
  </cols>
  <sheetData>
    <row r="1" spans="1:5" ht="15.75" thickBot="1" x14ac:dyDescent="0.3"/>
    <row r="2" spans="1:5" ht="19.5" thickBot="1" x14ac:dyDescent="0.3">
      <c r="A2" s="2" t="s">
        <v>58</v>
      </c>
      <c r="B2" s="3"/>
      <c r="C2" s="4"/>
      <c r="D2" s="4"/>
      <c r="E2" s="5"/>
    </row>
    <row r="3" spans="1:5" ht="18.75" x14ac:dyDescent="0.25">
      <c r="A3" s="6"/>
    </row>
    <row r="4" spans="1:5" ht="15.75" customHeight="1" x14ac:dyDescent="0.25">
      <c r="A4" s="7"/>
      <c r="B4" s="8" t="s">
        <v>0</v>
      </c>
      <c r="C4" s="8" t="s">
        <v>1</v>
      </c>
      <c r="D4" s="8" t="s">
        <v>2</v>
      </c>
      <c r="E4" s="8" t="s">
        <v>3</v>
      </c>
    </row>
    <row r="5" spans="1:5" ht="20.100000000000001" customHeight="1" x14ac:dyDescent="0.25">
      <c r="A5" s="9" t="s">
        <v>4</v>
      </c>
      <c r="B5" s="10" t="s">
        <v>5</v>
      </c>
      <c r="C5" s="36">
        <v>235</v>
      </c>
      <c r="D5" s="37"/>
      <c r="E5" s="11">
        <f t="shared" ref="E5:E18" si="0">C5*D5</f>
        <v>0</v>
      </c>
    </row>
    <row r="6" spans="1:5" ht="20.100000000000001" customHeight="1" x14ac:dyDescent="0.25">
      <c r="A6" s="9" t="s">
        <v>36</v>
      </c>
      <c r="B6" s="10" t="s">
        <v>5</v>
      </c>
      <c r="C6" s="36">
        <v>53</v>
      </c>
      <c r="D6" s="37"/>
      <c r="E6" s="11">
        <f t="shared" si="0"/>
        <v>0</v>
      </c>
    </row>
    <row r="7" spans="1:5" ht="20.100000000000001" customHeight="1" x14ac:dyDescent="0.25">
      <c r="A7" s="9" t="s">
        <v>7</v>
      </c>
      <c r="B7" s="10" t="s">
        <v>8</v>
      </c>
      <c r="C7" s="36">
        <v>231</v>
      </c>
      <c r="D7" s="37"/>
      <c r="E7" s="11">
        <f t="shared" si="0"/>
        <v>0</v>
      </c>
    </row>
    <row r="8" spans="1:5" ht="20.100000000000001" customHeight="1" x14ac:dyDescent="0.25">
      <c r="A8" s="9" t="s">
        <v>9</v>
      </c>
      <c r="B8" s="10" t="s">
        <v>8</v>
      </c>
      <c r="C8" s="36">
        <v>57</v>
      </c>
      <c r="D8" s="37"/>
      <c r="E8" s="11">
        <f t="shared" si="0"/>
        <v>0</v>
      </c>
    </row>
    <row r="9" spans="1:5" ht="20.100000000000001" customHeight="1" x14ac:dyDescent="0.25">
      <c r="A9" s="9" t="s">
        <v>37</v>
      </c>
      <c r="B9" s="10" t="s">
        <v>11</v>
      </c>
      <c r="C9" s="38">
        <v>150</v>
      </c>
      <c r="D9" s="12"/>
      <c r="E9" s="11">
        <f t="shared" si="0"/>
        <v>0</v>
      </c>
    </row>
    <row r="10" spans="1:5" ht="20.100000000000001" customHeight="1" x14ac:dyDescent="0.25">
      <c r="A10" s="9" t="s">
        <v>57</v>
      </c>
      <c r="B10" s="10" t="s">
        <v>13</v>
      </c>
      <c r="C10" s="38">
        <v>1</v>
      </c>
      <c r="D10" s="12"/>
      <c r="E10" s="11">
        <f t="shared" si="0"/>
        <v>0</v>
      </c>
    </row>
    <row r="11" spans="1:5" ht="20.100000000000001" customHeight="1" x14ac:dyDescent="0.25">
      <c r="A11" s="9" t="s">
        <v>14</v>
      </c>
      <c r="B11" s="10" t="s">
        <v>8</v>
      </c>
      <c r="C11" s="36">
        <v>231</v>
      </c>
      <c r="D11" s="12"/>
      <c r="E11" s="11">
        <f t="shared" si="0"/>
        <v>0</v>
      </c>
    </row>
    <row r="12" spans="1:5" ht="20.100000000000001" customHeight="1" x14ac:dyDescent="0.25">
      <c r="A12" s="9" t="s">
        <v>15</v>
      </c>
      <c r="B12" s="10" t="s">
        <v>8</v>
      </c>
      <c r="C12" s="36">
        <v>57</v>
      </c>
      <c r="D12" s="12"/>
      <c r="E12" s="11">
        <f t="shared" si="0"/>
        <v>0</v>
      </c>
    </row>
    <row r="13" spans="1:5" ht="20.100000000000001" customHeight="1" x14ac:dyDescent="0.25">
      <c r="A13" s="9" t="s">
        <v>16</v>
      </c>
      <c r="B13" s="10" t="s">
        <v>8</v>
      </c>
      <c r="C13" s="38">
        <v>231</v>
      </c>
      <c r="D13" s="12"/>
      <c r="E13" s="11">
        <f t="shared" si="0"/>
        <v>0</v>
      </c>
    </row>
    <row r="14" spans="1:5" ht="20.100000000000001" customHeight="1" x14ac:dyDescent="0.25">
      <c r="A14" s="9" t="s">
        <v>17</v>
      </c>
      <c r="B14" s="10" t="s">
        <v>8</v>
      </c>
      <c r="C14" s="39">
        <v>57</v>
      </c>
      <c r="D14" s="12"/>
      <c r="E14" s="11">
        <f t="shared" si="0"/>
        <v>0</v>
      </c>
    </row>
    <row r="15" spans="1:5" ht="20.100000000000001" customHeight="1" x14ac:dyDescent="0.25">
      <c r="A15" s="9" t="s">
        <v>38</v>
      </c>
      <c r="B15" s="10" t="s">
        <v>11</v>
      </c>
      <c r="C15" s="36">
        <v>150</v>
      </c>
      <c r="D15" s="12"/>
      <c r="E15" s="11">
        <f t="shared" si="0"/>
        <v>0</v>
      </c>
    </row>
    <row r="16" spans="1:5" ht="20.100000000000001" customHeight="1" x14ac:dyDescent="0.25">
      <c r="A16" s="9" t="s">
        <v>21</v>
      </c>
      <c r="B16" s="10" t="s">
        <v>11</v>
      </c>
      <c r="C16" s="36">
        <v>70</v>
      </c>
      <c r="D16" s="12"/>
      <c r="E16" s="11">
        <f t="shared" si="0"/>
        <v>0</v>
      </c>
    </row>
    <row r="17" spans="1:5" ht="20.100000000000001" customHeight="1" x14ac:dyDescent="0.25">
      <c r="A17" s="9" t="s">
        <v>22</v>
      </c>
      <c r="B17" s="10" t="s">
        <v>8</v>
      </c>
      <c r="C17" s="36">
        <v>15</v>
      </c>
      <c r="D17" s="12"/>
      <c r="E17" s="11">
        <f t="shared" si="0"/>
        <v>0</v>
      </c>
    </row>
    <row r="18" spans="1:5" ht="20.100000000000001" customHeight="1" x14ac:dyDescent="0.25">
      <c r="A18" s="9" t="s">
        <v>23</v>
      </c>
      <c r="B18" s="10" t="s">
        <v>11</v>
      </c>
      <c r="C18" s="36">
        <v>150</v>
      </c>
      <c r="D18" s="12"/>
      <c r="E18" s="11">
        <f t="shared" si="0"/>
        <v>0</v>
      </c>
    </row>
    <row r="19" spans="1:5" ht="20.100000000000001" customHeight="1" x14ac:dyDescent="0.25">
      <c r="A19" s="9"/>
      <c r="B19" s="8"/>
      <c r="C19" s="38"/>
      <c r="D19" s="12"/>
      <c r="E19" s="11"/>
    </row>
    <row r="20" spans="1:5" ht="20.100000000000001" customHeight="1" x14ac:dyDescent="0.25">
      <c r="A20" s="9" t="s">
        <v>60</v>
      </c>
      <c r="B20" s="8" t="s">
        <v>26</v>
      </c>
      <c r="C20" s="39">
        <v>1</v>
      </c>
      <c r="D20" s="12"/>
      <c r="E20" s="11">
        <f>C20*D20</f>
        <v>0</v>
      </c>
    </row>
    <row r="21" spans="1:5" ht="20.100000000000001" customHeight="1" x14ac:dyDescent="0.25">
      <c r="A21" s="13"/>
      <c r="C21" s="40"/>
      <c r="D21" s="14"/>
      <c r="E21" s="15"/>
    </row>
    <row r="22" spans="1:5" ht="20.100000000000001" customHeight="1" x14ac:dyDescent="0.25">
      <c r="A22" s="16" t="s">
        <v>44</v>
      </c>
      <c r="B22" s="17"/>
      <c r="C22" s="41"/>
      <c r="D22" s="18"/>
      <c r="E22" s="19">
        <f>SUM(E5:E20)</f>
        <v>0</v>
      </c>
    </row>
    <row r="23" spans="1:5" ht="21.95" customHeight="1" thickBot="1" x14ac:dyDescent="0.3"/>
    <row r="24" spans="1:5" s="28" customFormat="1" ht="21.95" customHeight="1" thickBot="1" x14ac:dyDescent="0.3">
      <c r="A24" s="2" t="s">
        <v>61</v>
      </c>
      <c r="B24" s="3"/>
      <c r="C24" s="4"/>
      <c r="D24" s="4"/>
      <c r="E24" s="5"/>
    </row>
    <row r="25" spans="1:5" ht="21.95" customHeight="1" x14ac:dyDescent="0.25">
      <c r="A25" s="6"/>
    </row>
    <row r="26" spans="1:5" ht="15.75" customHeight="1" x14ac:dyDescent="0.25">
      <c r="A26" s="7"/>
      <c r="B26" s="8" t="s">
        <v>0</v>
      </c>
      <c r="C26" s="8" t="s">
        <v>1</v>
      </c>
      <c r="D26" s="8" t="s">
        <v>2</v>
      </c>
      <c r="E26" s="8" t="s">
        <v>3</v>
      </c>
    </row>
    <row r="27" spans="1:5" ht="20.100000000000001" customHeight="1" x14ac:dyDescent="0.25">
      <c r="A27" s="9" t="s">
        <v>4</v>
      </c>
      <c r="B27" s="10" t="s">
        <v>5</v>
      </c>
      <c r="C27" s="36">
        <v>105</v>
      </c>
      <c r="D27" s="37"/>
      <c r="E27" s="11">
        <f>C27*D27</f>
        <v>0</v>
      </c>
    </row>
    <row r="28" spans="1:5" ht="20.100000000000001" customHeight="1" x14ac:dyDescent="0.25">
      <c r="A28" s="9" t="s">
        <v>36</v>
      </c>
      <c r="B28" s="10" t="s">
        <v>5</v>
      </c>
      <c r="C28" s="36">
        <v>5</v>
      </c>
      <c r="D28" s="37"/>
      <c r="E28" s="11">
        <f>C28*D28</f>
        <v>0</v>
      </c>
    </row>
    <row r="29" spans="1:5" ht="20.100000000000001" customHeight="1" x14ac:dyDescent="0.25">
      <c r="A29" s="9" t="s">
        <v>7</v>
      </c>
      <c r="B29" s="10" t="s">
        <v>8</v>
      </c>
      <c r="C29" s="36">
        <v>54</v>
      </c>
      <c r="D29" s="37"/>
      <c r="E29" s="11">
        <f t="shared" ref="E29:E42" si="1">C29*D29</f>
        <v>0</v>
      </c>
    </row>
    <row r="30" spans="1:5" ht="20.100000000000001" customHeight="1" x14ac:dyDescent="0.25">
      <c r="A30" s="9" t="s">
        <v>9</v>
      </c>
      <c r="B30" s="10" t="s">
        <v>8</v>
      </c>
      <c r="C30" s="36">
        <v>78</v>
      </c>
      <c r="D30" s="37"/>
      <c r="E30" s="11">
        <f t="shared" si="1"/>
        <v>0</v>
      </c>
    </row>
    <row r="31" spans="1:5" ht="20.100000000000001" customHeight="1" x14ac:dyDescent="0.25">
      <c r="A31" s="9" t="s">
        <v>10</v>
      </c>
      <c r="B31" s="10" t="s">
        <v>11</v>
      </c>
      <c r="C31" s="36">
        <v>31</v>
      </c>
      <c r="D31" s="12"/>
      <c r="E31" s="11">
        <f t="shared" si="1"/>
        <v>0</v>
      </c>
    </row>
    <row r="32" spans="1:5" ht="20.100000000000001" customHeight="1" x14ac:dyDescent="0.25">
      <c r="A32" s="9" t="s">
        <v>37</v>
      </c>
      <c r="B32" s="10" t="s">
        <v>11</v>
      </c>
      <c r="C32" s="38">
        <v>76</v>
      </c>
      <c r="D32" s="12"/>
      <c r="E32" s="11">
        <f t="shared" si="1"/>
        <v>0</v>
      </c>
    </row>
    <row r="33" spans="1:5" ht="20.100000000000001" customHeight="1" x14ac:dyDescent="0.25">
      <c r="A33" s="9" t="s">
        <v>14</v>
      </c>
      <c r="B33" s="10" t="s">
        <v>8</v>
      </c>
      <c r="C33" s="36">
        <v>54</v>
      </c>
      <c r="D33" s="12"/>
      <c r="E33" s="11">
        <f t="shared" si="1"/>
        <v>0</v>
      </c>
    </row>
    <row r="34" spans="1:5" ht="20.100000000000001" customHeight="1" x14ac:dyDescent="0.25">
      <c r="A34" s="9" t="s">
        <v>15</v>
      </c>
      <c r="B34" s="10" t="s">
        <v>8</v>
      </c>
      <c r="C34" s="36">
        <v>78</v>
      </c>
      <c r="D34" s="12"/>
      <c r="E34" s="11">
        <f t="shared" si="1"/>
        <v>0</v>
      </c>
    </row>
    <row r="35" spans="1:5" ht="20.100000000000001" customHeight="1" x14ac:dyDescent="0.25">
      <c r="A35" s="9" t="s">
        <v>16</v>
      </c>
      <c r="B35" s="10" t="s">
        <v>8</v>
      </c>
      <c r="C35" s="38">
        <v>54</v>
      </c>
      <c r="D35" s="12"/>
      <c r="E35" s="11">
        <f t="shared" si="1"/>
        <v>0</v>
      </c>
    </row>
    <row r="36" spans="1:5" ht="20.100000000000001" customHeight="1" x14ac:dyDescent="0.25">
      <c r="A36" s="9" t="s">
        <v>17</v>
      </c>
      <c r="B36" s="10" t="s">
        <v>8</v>
      </c>
      <c r="C36" s="39">
        <v>78</v>
      </c>
      <c r="D36" s="12"/>
      <c r="E36" s="11">
        <f t="shared" si="1"/>
        <v>0</v>
      </c>
    </row>
    <row r="37" spans="1:5" ht="20.100000000000001" customHeight="1" x14ac:dyDescent="0.25">
      <c r="A37" s="9" t="s">
        <v>59</v>
      </c>
      <c r="B37" s="10" t="s">
        <v>11</v>
      </c>
      <c r="C37" s="36">
        <v>119</v>
      </c>
      <c r="D37" s="12"/>
      <c r="E37" s="11">
        <f t="shared" si="1"/>
        <v>0</v>
      </c>
    </row>
    <row r="38" spans="1:5" ht="20.100000000000001" customHeight="1" x14ac:dyDescent="0.25">
      <c r="A38" s="9" t="s">
        <v>18</v>
      </c>
      <c r="B38" s="10" t="s">
        <v>11</v>
      </c>
      <c r="C38" s="36">
        <v>31</v>
      </c>
      <c r="D38" s="12"/>
      <c r="E38" s="11">
        <f t="shared" si="1"/>
        <v>0</v>
      </c>
    </row>
    <row r="39" spans="1:5" ht="20.100000000000001" customHeight="1" x14ac:dyDescent="0.25">
      <c r="A39" s="9" t="s">
        <v>22</v>
      </c>
      <c r="B39" s="10" t="s">
        <v>8</v>
      </c>
      <c r="C39" s="36">
        <v>21</v>
      </c>
      <c r="D39" s="12"/>
      <c r="E39" s="11">
        <f t="shared" si="1"/>
        <v>0</v>
      </c>
    </row>
    <row r="40" spans="1:5" ht="20.100000000000001" customHeight="1" x14ac:dyDescent="0.25">
      <c r="A40" s="9" t="s">
        <v>39</v>
      </c>
      <c r="B40" s="10" t="s">
        <v>11</v>
      </c>
      <c r="C40" s="36">
        <v>31</v>
      </c>
      <c r="D40" s="12"/>
      <c r="E40" s="11">
        <f t="shared" si="1"/>
        <v>0</v>
      </c>
    </row>
    <row r="41" spans="1:5" ht="20.100000000000001" customHeight="1" x14ac:dyDescent="0.25">
      <c r="A41" s="9" t="s">
        <v>23</v>
      </c>
      <c r="B41" s="10" t="s">
        <v>11</v>
      </c>
      <c r="C41" s="36">
        <v>74</v>
      </c>
      <c r="D41" s="12"/>
      <c r="E41" s="11">
        <f t="shared" si="1"/>
        <v>0</v>
      </c>
    </row>
    <row r="42" spans="1:5" ht="20.100000000000001" customHeight="1" x14ac:dyDescent="0.25">
      <c r="A42" s="9" t="s">
        <v>24</v>
      </c>
      <c r="B42" s="10" t="s">
        <v>11</v>
      </c>
      <c r="C42" s="36">
        <v>2</v>
      </c>
      <c r="D42" s="12"/>
      <c r="E42" s="11">
        <f t="shared" si="1"/>
        <v>0</v>
      </c>
    </row>
    <row r="43" spans="1:5" ht="15.75" x14ac:dyDescent="0.25">
      <c r="A43" s="13"/>
      <c r="C43" s="40"/>
      <c r="D43" s="14"/>
      <c r="E43" s="15"/>
    </row>
    <row r="44" spans="1:5" ht="15.75" x14ac:dyDescent="0.25">
      <c r="A44" s="16" t="s">
        <v>45</v>
      </c>
      <c r="B44" s="17"/>
      <c r="C44" s="41"/>
      <c r="D44" s="18"/>
      <c r="E44" s="19">
        <f>SUM(E27:E42)</f>
        <v>0</v>
      </c>
    </row>
    <row r="45" spans="1:5" x14ac:dyDescent="0.25">
      <c r="C45" s="40"/>
    </row>
    <row r="46" spans="1:5" ht="15.75" x14ac:dyDescent="0.25">
      <c r="A46" s="16" t="s">
        <v>62</v>
      </c>
      <c r="B46" s="17"/>
      <c r="C46" s="41"/>
      <c r="D46" s="18"/>
      <c r="E46" s="19">
        <f>E44+E22</f>
        <v>0</v>
      </c>
    </row>
    <row r="47" spans="1:5" ht="16.5" thickBot="1" x14ac:dyDescent="0.3">
      <c r="A47" s="20" t="s">
        <v>28</v>
      </c>
      <c r="B47" s="21"/>
      <c r="C47" s="42"/>
      <c r="D47" s="22"/>
      <c r="E47" s="23">
        <f>E46*0.21</f>
        <v>0</v>
      </c>
    </row>
    <row r="48" spans="1:5" ht="16.5" thickBot="1" x14ac:dyDescent="0.3">
      <c r="A48" s="24" t="s">
        <v>29</v>
      </c>
      <c r="B48" s="25"/>
      <c r="C48" s="43"/>
      <c r="D48" s="26"/>
      <c r="E48" s="27">
        <f>E46+E47</f>
        <v>0</v>
      </c>
    </row>
  </sheetData>
  <pageMargins left="0.7" right="0.7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Krycí list rozpočtu</vt:lpstr>
      <vt:lpstr>1 - Komenského</vt:lpstr>
      <vt:lpstr>2 - Sokolská</vt:lpstr>
      <vt:lpstr>3 - Palackého nám.</vt:lpstr>
      <vt:lpstr>4 - Bílkova za Popelkou</vt:lpstr>
      <vt:lpstr>5 - L.Vojtěcha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Vychodil</dc:creator>
  <cp:lastModifiedBy>Lucie Kolářová</cp:lastModifiedBy>
  <cp:lastPrinted>2019-04-17T14:53:15Z</cp:lastPrinted>
  <dcterms:created xsi:type="dcterms:W3CDTF">2019-01-09T14:10:31Z</dcterms:created>
  <dcterms:modified xsi:type="dcterms:W3CDTF">2019-05-03T11:47:17Z</dcterms:modified>
</cp:coreProperties>
</file>